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Finanzas01\Documents\ARACELI\Transparencia\"/>
    </mc:Choice>
  </mc:AlternateContent>
  <xr:revisionPtr revIDLastSave="0" documentId="13_ncr:1_{17072D3C-BB0B-4A48-A768-1013AC68CAB4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1ra Sep" sheetId="1" r:id="rId1"/>
    <sheet name="2da Sep" sheetId="2" r:id="rId2"/>
  </sheets>
  <externalReferences>
    <externalReference r:id="rId3"/>
    <externalReference r:id="rId4"/>
  </externalReferences>
  <definedNames>
    <definedName name="_xlnm._FilterDatabase" localSheetId="1" hidden="1">'2da Sep'!$A$6:$G$61</definedName>
  </definedNames>
  <calcPr calcId="191029"/>
</workbook>
</file>

<file path=xl/calcChain.xml><?xml version="1.0" encoding="utf-8"?>
<calcChain xmlns="http://schemas.openxmlformats.org/spreadsheetml/2006/main">
  <c r="G75" i="2" l="1"/>
  <c r="F75" i="2"/>
  <c r="E75" i="2"/>
  <c r="G74" i="2"/>
  <c r="F74" i="2"/>
  <c r="E74" i="2"/>
  <c r="G73" i="2"/>
  <c r="F73" i="2"/>
  <c r="E73" i="2"/>
  <c r="G72" i="2"/>
  <c r="F72" i="2"/>
  <c r="E72" i="2"/>
  <c r="G71" i="2"/>
  <c r="F71" i="2"/>
  <c r="E71" i="2"/>
  <c r="G70" i="2"/>
  <c r="F70" i="2"/>
  <c r="E70" i="2"/>
  <c r="G69" i="2"/>
  <c r="F69" i="2"/>
  <c r="E69" i="2"/>
  <c r="G68" i="2"/>
  <c r="F68" i="2"/>
  <c r="E68" i="2"/>
  <c r="G67" i="2"/>
  <c r="F67" i="2"/>
  <c r="E67" i="2"/>
  <c r="G65" i="2"/>
  <c r="F65" i="2"/>
  <c r="E65" i="2"/>
  <c r="G64" i="2"/>
  <c r="F64" i="2"/>
  <c r="E64" i="2"/>
  <c r="G63" i="2"/>
  <c r="F63" i="2"/>
  <c r="E63" i="2"/>
  <c r="G62" i="2"/>
  <c r="F62" i="2"/>
  <c r="E62" i="2"/>
  <c r="G61" i="2"/>
  <c r="F61" i="2"/>
  <c r="E61" i="2"/>
  <c r="G60" i="2"/>
  <c r="F60" i="2"/>
  <c r="E60" i="2"/>
  <c r="G59" i="2"/>
  <c r="F59" i="2"/>
  <c r="E59" i="2"/>
  <c r="G58" i="2"/>
  <c r="F58" i="2"/>
  <c r="E58" i="2"/>
  <c r="G57" i="2"/>
  <c r="F57" i="2"/>
  <c r="E57" i="2"/>
  <c r="G56" i="2"/>
  <c r="F56" i="2"/>
  <c r="E56" i="2"/>
  <c r="G55" i="2"/>
  <c r="F55" i="2"/>
  <c r="E55" i="2"/>
  <c r="G54" i="2"/>
  <c r="F54" i="2"/>
  <c r="E54" i="2"/>
  <c r="G53" i="2"/>
  <c r="F53" i="2"/>
  <c r="E53" i="2"/>
  <c r="G52" i="2"/>
  <c r="F52" i="2"/>
  <c r="E52" i="2"/>
  <c r="G51" i="2"/>
  <c r="F51" i="2"/>
  <c r="E51" i="2"/>
  <c r="G50" i="2"/>
  <c r="F50" i="2"/>
  <c r="E50" i="2"/>
  <c r="G49" i="2"/>
  <c r="F49" i="2"/>
  <c r="E49" i="2"/>
  <c r="G48" i="2"/>
  <c r="F48" i="2"/>
  <c r="E48" i="2"/>
  <c r="G47" i="2"/>
  <c r="F47" i="2"/>
  <c r="E47" i="2"/>
  <c r="G46" i="2"/>
  <c r="F46" i="2"/>
  <c r="E46" i="2"/>
  <c r="G45" i="2"/>
  <c r="F45" i="2"/>
  <c r="E45" i="2"/>
  <c r="G44" i="2"/>
  <c r="F44" i="2"/>
  <c r="E44" i="2"/>
  <c r="G43" i="2"/>
  <c r="F43" i="2"/>
  <c r="E43" i="2"/>
  <c r="G42" i="2"/>
  <c r="F42" i="2"/>
  <c r="E42" i="2"/>
  <c r="G41" i="2"/>
  <c r="F41" i="2"/>
  <c r="E41" i="2"/>
  <c r="G40" i="2"/>
  <c r="F40" i="2"/>
  <c r="E40" i="2"/>
  <c r="G39" i="2"/>
  <c r="F39" i="2"/>
  <c r="E39" i="2"/>
  <c r="G38" i="2"/>
  <c r="F38" i="2"/>
  <c r="E38" i="2"/>
  <c r="G37" i="2"/>
  <c r="F37" i="2"/>
  <c r="E37" i="2"/>
  <c r="G36" i="2"/>
  <c r="F36" i="2"/>
  <c r="E36" i="2"/>
  <c r="G35" i="2"/>
  <c r="F35" i="2"/>
  <c r="E35" i="2"/>
  <c r="G34" i="2"/>
  <c r="F34" i="2"/>
  <c r="E34" i="2"/>
  <c r="G33" i="2"/>
  <c r="F33" i="2"/>
  <c r="E33" i="2"/>
  <c r="G32" i="2"/>
  <c r="F32" i="2"/>
  <c r="E32" i="2"/>
  <c r="G31" i="2"/>
  <c r="F31" i="2"/>
  <c r="E31" i="2"/>
  <c r="G30" i="2"/>
  <c r="F30" i="2"/>
  <c r="E30" i="2"/>
  <c r="G29" i="2"/>
  <c r="F29" i="2"/>
  <c r="E29" i="2"/>
  <c r="G28" i="2"/>
  <c r="F28" i="2"/>
  <c r="E28" i="2"/>
  <c r="G27" i="2"/>
  <c r="F27" i="2"/>
  <c r="E27" i="2"/>
  <c r="G26" i="2"/>
  <c r="F26" i="2"/>
  <c r="E26" i="2"/>
  <c r="G25" i="2"/>
  <c r="F25" i="2"/>
  <c r="E25" i="2"/>
  <c r="G24" i="2"/>
  <c r="F24" i="2"/>
  <c r="E24" i="2"/>
  <c r="G23" i="2"/>
  <c r="F23" i="2"/>
  <c r="E23" i="2"/>
  <c r="G22" i="2"/>
  <c r="F22" i="2"/>
  <c r="E22" i="2"/>
  <c r="G21" i="2"/>
  <c r="F21" i="2"/>
  <c r="E21" i="2"/>
  <c r="G20" i="2"/>
  <c r="F20" i="2"/>
  <c r="E20" i="2"/>
  <c r="G19" i="2"/>
  <c r="F19" i="2"/>
  <c r="E19" i="2"/>
  <c r="G18" i="2"/>
  <c r="F18" i="2"/>
  <c r="E18" i="2"/>
  <c r="G17" i="2"/>
  <c r="F17" i="2"/>
  <c r="E17" i="2"/>
  <c r="G16" i="2"/>
  <c r="F16" i="2"/>
  <c r="E16" i="2"/>
  <c r="G15" i="2"/>
  <c r="F15" i="2"/>
  <c r="E15" i="2"/>
  <c r="G14" i="2"/>
  <c r="F14" i="2"/>
  <c r="E14" i="2"/>
  <c r="G13" i="2"/>
  <c r="F13" i="2"/>
  <c r="E13" i="2"/>
  <c r="G12" i="2"/>
  <c r="F12" i="2"/>
  <c r="E12" i="2"/>
  <c r="G11" i="2"/>
  <c r="F11" i="2"/>
  <c r="E11" i="2"/>
  <c r="G10" i="2"/>
  <c r="F10" i="2"/>
  <c r="E10" i="2"/>
  <c r="G9" i="2"/>
  <c r="F9" i="2"/>
  <c r="E9" i="2"/>
  <c r="G8" i="2"/>
  <c r="F8" i="2"/>
  <c r="E8" i="2"/>
  <c r="G7" i="2"/>
  <c r="F7" i="2"/>
  <c r="E7" i="2"/>
  <c r="G76" i="1"/>
  <c r="F76" i="1"/>
  <c r="E76" i="1"/>
  <c r="G75" i="1"/>
  <c r="F75" i="1"/>
  <c r="E75" i="1"/>
  <c r="G74" i="1"/>
  <c r="F74" i="1"/>
  <c r="E74" i="1"/>
  <c r="G73" i="1"/>
  <c r="F73" i="1"/>
  <c r="E73" i="1"/>
  <c r="G72" i="1"/>
  <c r="F72" i="1"/>
  <c r="E72" i="1"/>
  <c r="G71" i="1"/>
  <c r="F71" i="1"/>
  <c r="E71" i="1"/>
  <c r="G70" i="1"/>
  <c r="F70" i="1"/>
  <c r="E70" i="1"/>
  <c r="G69" i="1"/>
  <c r="F69" i="1"/>
  <c r="E69" i="1"/>
  <c r="G68" i="1"/>
  <c r="F68" i="1"/>
  <c r="E68" i="1"/>
  <c r="G66" i="1"/>
  <c r="F66" i="1"/>
  <c r="E66" i="1"/>
  <c r="G65" i="1"/>
  <c r="F65" i="1"/>
  <c r="E65" i="1"/>
  <c r="G64" i="1"/>
  <c r="F64" i="1"/>
  <c r="E64" i="1"/>
  <c r="G63" i="1"/>
  <c r="F63" i="1"/>
  <c r="E63" i="1"/>
  <c r="G62" i="1"/>
  <c r="F62" i="1"/>
  <c r="E62" i="1"/>
  <c r="G61" i="1"/>
  <c r="F61" i="1"/>
  <c r="E61" i="1"/>
  <c r="G60" i="1"/>
  <c r="F60" i="1"/>
  <c r="E60" i="1"/>
  <c r="G59" i="1"/>
  <c r="F59" i="1"/>
  <c r="E59" i="1"/>
  <c r="G58" i="1"/>
  <c r="F58" i="1"/>
  <c r="E58" i="1"/>
  <c r="G57" i="1"/>
  <c r="F57" i="1"/>
  <c r="E57" i="1"/>
  <c r="G56" i="1"/>
  <c r="F56" i="1"/>
  <c r="E56" i="1"/>
  <c r="G55" i="1"/>
  <c r="F55" i="1"/>
  <c r="E55" i="1"/>
  <c r="G54" i="1"/>
  <c r="F54" i="1"/>
  <c r="E54" i="1"/>
  <c r="G53" i="1"/>
  <c r="F53" i="1"/>
  <c r="E53" i="1"/>
  <c r="G52" i="1"/>
  <c r="F52" i="1"/>
  <c r="E52" i="1"/>
  <c r="G51" i="1"/>
  <c r="F51" i="1"/>
  <c r="E51" i="1"/>
  <c r="G50" i="1"/>
  <c r="F50" i="1"/>
  <c r="E50" i="1"/>
  <c r="G49" i="1"/>
  <c r="F49" i="1"/>
  <c r="E49" i="1"/>
  <c r="G48" i="1"/>
  <c r="F48" i="1"/>
  <c r="E48" i="1"/>
  <c r="G47" i="1"/>
  <c r="F47" i="1"/>
  <c r="E47" i="1"/>
  <c r="G46" i="1"/>
  <c r="F46" i="1"/>
  <c r="E46" i="1"/>
  <c r="G45" i="1"/>
  <c r="F45" i="1"/>
  <c r="E45" i="1"/>
  <c r="G44" i="1"/>
  <c r="F44" i="1"/>
  <c r="E44" i="1"/>
  <c r="G43" i="1"/>
  <c r="F43" i="1"/>
  <c r="E43" i="1"/>
  <c r="G42" i="1"/>
  <c r="F42" i="1"/>
  <c r="E42" i="1"/>
  <c r="G41" i="1"/>
  <c r="F41" i="1"/>
  <c r="E41" i="1"/>
  <c r="G40" i="1"/>
  <c r="F40" i="1"/>
  <c r="E40" i="1"/>
  <c r="G39" i="1"/>
  <c r="F39" i="1"/>
  <c r="E39" i="1"/>
  <c r="G38" i="1"/>
  <c r="F38" i="1"/>
  <c r="E38" i="1"/>
  <c r="G37" i="1"/>
  <c r="F37" i="1"/>
  <c r="E37" i="1"/>
  <c r="G36" i="1"/>
  <c r="F36" i="1"/>
  <c r="E36" i="1"/>
  <c r="G35" i="1"/>
  <c r="F35" i="1"/>
  <c r="E35" i="1"/>
  <c r="G34" i="1"/>
  <c r="F34" i="1"/>
  <c r="E34" i="1"/>
  <c r="G33" i="1"/>
  <c r="F33" i="1"/>
  <c r="E33" i="1"/>
  <c r="G32" i="1"/>
  <c r="F32" i="1"/>
  <c r="E32" i="1"/>
  <c r="G31" i="1"/>
  <c r="F31" i="1"/>
  <c r="E31" i="1"/>
  <c r="G30" i="1"/>
  <c r="F30" i="1"/>
  <c r="E30" i="1"/>
  <c r="G29" i="1"/>
  <c r="F29" i="1"/>
  <c r="E29" i="1"/>
  <c r="G28" i="1"/>
  <c r="F28" i="1"/>
  <c r="E28" i="1"/>
  <c r="G27" i="1"/>
  <c r="F27" i="1"/>
  <c r="E27" i="1"/>
  <c r="G26" i="1"/>
  <c r="F26" i="1"/>
  <c r="E26" i="1"/>
  <c r="G25" i="1"/>
  <c r="F25" i="1"/>
  <c r="E25" i="1"/>
  <c r="G24" i="1"/>
  <c r="F24" i="1"/>
  <c r="E24" i="1"/>
  <c r="G23" i="1"/>
  <c r="F23" i="1"/>
  <c r="E23" i="1"/>
  <c r="G22" i="1"/>
  <c r="F22" i="1"/>
  <c r="E22" i="1"/>
  <c r="G21" i="1"/>
  <c r="F21" i="1"/>
  <c r="E21" i="1"/>
  <c r="G20" i="1"/>
  <c r="F20" i="1"/>
  <c r="E20" i="1"/>
  <c r="G19" i="1"/>
  <c r="F19" i="1"/>
  <c r="E19" i="1"/>
  <c r="G18" i="1"/>
  <c r="F18" i="1"/>
  <c r="E18" i="1"/>
  <c r="G17" i="1"/>
  <c r="F17" i="1"/>
  <c r="E17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E9" i="1"/>
  <c r="G8" i="1"/>
  <c r="F8" i="1"/>
  <c r="E8" i="1"/>
  <c r="G7" i="1"/>
  <c r="F7" i="1"/>
  <c r="E7" i="1"/>
  <c r="E79" i="1" l="1"/>
  <c r="E81" i="1" s="1"/>
  <c r="F79" i="1"/>
  <c r="F81" i="1" s="1"/>
  <c r="G79" i="1"/>
  <c r="G81" i="1" s="1"/>
  <c r="G77" i="2" l="1"/>
  <c r="G79" i="2" s="1"/>
  <c r="F77" i="2"/>
  <c r="F79" i="2" s="1"/>
  <c r="E77" i="2"/>
  <c r="E79" i="2" s="1"/>
</calcChain>
</file>

<file path=xl/sharedStrings.xml><?xml version="1.0" encoding="utf-8"?>
<sst xmlns="http://schemas.openxmlformats.org/spreadsheetml/2006/main" count="580" uniqueCount="175">
  <si>
    <r>
      <rPr>
        <b/>
        <sz val="6"/>
        <color rgb="FFFFFFFF"/>
        <rFont val="Calibri"/>
        <family val="2"/>
      </rPr>
      <t>DEPARTAMENTO</t>
    </r>
  </si>
  <si>
    <r>
      <rPr>
        <b/>
        <sz val="6"/>
        <color rgb="FFFFFFFF"/>
        <rFont val="Calibri"/>
        <family val="2"/>
      </rPr>
      <t>PERIODO</t>
    </r>
  </si>
  <si>
    <r>
      <rPr>
        <b/>
        <sz val="6"/>
        <color rgb="FFFFFFFF"/>
        <rFont val="Calibri"/>
        <family val="2"/>
      </rPr>
      <t xml:space="preserve">*TOTAL*
</t>
    </r>
    <r>
      <rPr>
        <b/>
        <sz val="6"/>
        <color rgb="FFFFFFFF"/>
        <rFont val="Calibri"/>
        <family val="2"/>
      </rPr>
      <t>*PERCEPCIONES*</t>
    </r>
  </si>
  <si>
    <r>
      <rPr>
        <b/>
        <sz val="6"/>
        <color rgb="FFFFFFFF"/>
        <rFont val="Calibri"/>
        <family val="2"/>
      </rPr>
      <t xml:space="preserve">*TOTAL*
</t>
    </r>
    <r>
      <rPr>
        <b/>
        <sz val="6"/>
        <color rgb="FFFFFFFF"/>
        <rFont val="Calibri"/>
        <family val="2"/>
      </rPr>
      <t>*DEDUCCIONES*</t>
    </r>
  </si>
  <si>
    <r>
      <rPr>
        <b/>
        <sz val="6"/>
        <color rgb="FFFFFFFF"/>
        <rFont val="Calibri"/>
        <family val="2"/>
      </rPr>
      <t>*NETO*</t>
    </r>
  </si>
  <si>
    <t>PARTIDO REVOLUCIONARIO INSTITUCiONAL</t>
  </si>
  <si>
    <t>COMITÉ DIRECTIVO ESTATAL EN JALISCO</t>
  </si>
  <si>
    <t>no. De nomina</t>
  </si>
  <si>
    <t>00001</t>
  </si>
  <si>
    <t>00005</t>
  </si>
  <si>
    <t>00007</t>
  </si>
  <si>
    <t>00015</t>
  </si>
  <si>
    <t>00021</t>
  </si>
  <si>
    <t>00042</t>
  </si>
  <si>
    <t>00071</t>
  </si>
  <si>
    <t>00080</t>
  </si>
  <si>
    <t>00093</t>
  </si>
  <si>
    <t>00113</t>
  </si>
  <si>
    <t>00118</t>
  </si>
  <si>
    <t>00156</t>
  </si>
  <si>
    <t>00165</t>
  </si>
  <si>
    <t>00169</t>
  </si>
  <si>
    <t>00187</t>
  </si>
  <si>
    <t>00195</t>
  </si>
  <si>
    <t>00199</t>
  </si>
  <si>
    <t>00202</t>
  </si>
  <si>
    <t>00276</t>
  </si>
  <si>
    <t>00279</t>
  </si>
  <si>
    <t>00451</t>
  </si>
  <si>
    <t>00461</t>
  </si>
  <si>
    <t>00836</t>
  </si>
  <si>
    <t>NOMBRE</t>
  </si>
  <si>
    <t>CDE SECRETARIA DE ORGANIZACION</t>
  </si>
  <si>
    <t>CDE SECRETARIA DE FINANZAS Y ADMINISTRA</t>
  </si>
  <si>
    <t>CDE SECRETARIA DE ACCION ELECTORAL</t>
  </si>
  <si>
    <t>ORG CNC</t>
  </si>
  <si>
    <t>CDE SECRETARIA DE COMUNICACION SOCIAL</t>
  </si>
  <si>
    <t>CDE PRESIDENCIA</t>
  </si>
  <si>
    <t>INSTITUTO REYES HEROLES</t>
  </si>
  <si>
    <t>CDE COMISION DE JUSTICIA PARTIDARIA</t>
  </si>
  <si>
    <t>CDE SECRETARIA DE ATENCION P DISCAPACIDA</t>
  </si>
  <si>
    <t>CDE COMISION ESTATAL DE PROCESOS INTERN</t>
  </si>
  <si>
    <t>CDE SECRETARIA JURIDICA Y DE TRANSPARENC</t>
  </si>
  <si>
    <t>CDE SECRETARIA GENERAL</t>
  </si>
  <si>
    <t>COM MUN GUADALAJARA</t>
  </si>
  <si>
    <t>COM MUN TEPATITLAN DE MORELOS</t>
  </si>
  <si>
    <t>COM MUN TONALA</t>
  </si>
  <si>
    <t>COM MUN ZAPOPAN</t>
  </si>
  <si>
    <t>00067</t>
  </si>
  <si>
    <t>TERCERA EDAD</t>
  </si>
  <si>
    <t>00857</t>
  </si>
  <si>
    <t>00843</t>
  </si>
  <si>
    <t>00856</t>
  </si>
  <si>
    <t>00855</t>
  </si>
  <si>
    <t>00840</t>
  </si>
  <si>
    <t>00837</t>
  </si>
  <si>
    <t>00839</t>
  </si>
  <si>
    <t>00845</t>
  </si>
  <si>
    <t>00863</t>
  </si>
  <si>
    <t>CDE SECRETARIA TECNICA DEL CPE</t>
  </si>
  <si>
    <t>00864</t>
  </si>
  <si>
    <t>00871</t>
  </si>
  <si>
    <t>00873</t>
  </si>
  <si>
    <t>COM MUN TLAQUEPAQUE</t>
  </si>
  <si>
    <t>00874</t>
  </si>
  <si>
    <t>00880</t>
  </si>
  <si>
    <t>OMPRI</t>
  </si>
  <si>
    <t>00887</t>
  </si>
  <si>
    <t>00061</t>
  </si>
  <si>
    <t>CDE SECRETARIA DE OPERACIÓN POLITICA</t>
  </si>
  <si>
    <t>00951</t>
  </si>
  <si>
    <t>00952</t>
  </si>
  <si>
    <t>00954</t>
  </si>
  <si>
    <t>00956</t>
  </si>
  <si>
    <t>00957</t>
  </si>
  <si>
    <t>00958</t>
  </si>
  <si>
    <t>00959</t>
  </si>
  <si>
    <t>00961</t>
  </si>
  <si>
    <t>00960</t>
  </si>
  <si>
    <t>CAMPOS ENCARNACION SALVADOR ALEJANDO</t>
  </si>
  <si>
    <t>GARCIA GARCIA IVAN TONATHIU</t>
  </si>
  <si>
    <t>CERVANTES RAMIREZ MARCO ANTONIO</t>
  </si>
  <si>
    <t>TORRES DE LA ROSA MARIA GUADALUPE</t>
  </si>
  <si>
    <t>VELAZQUEZ MONROY ARLENE</t>
  </si>
  <si>
    <t>00963</t>
  </si>
  <si>
    <t>MARTINEZ GONZALEZ REGINA</t>
  </si>
  <si>
    <t>00966</t>
  </si>
  <si>
    <t>RUIZ MEJIA MARIA MAGDALENA</t>
  </si>
  <si>
    <t>00967</t>
  </si>
  <si>
    <t>DIAZ DIAZ ANGELICA NAYELI</t>
  </si>
  <si>
    <t>00969</t>
  </si>
  <si>
    <t>GONZALEZ VALENZUELA LUIS GEOVANNI</t>
  </si>
  <si>
    <t>SECT FRENTE JUVENIL REVOLUCIONARIO</t>
  </si>
  <si>
    <t>CDE SECRETARIA DE MEDIO AMBIENTE</t>
  </si>
  <si>
    <t>CDE CENTRO DE MEDIACION</t>
  </si>
  <si>
    <t>00973</t>
  </si>
  <si>
    <t>MARTINEZ SANCHEZ JOSUE</t>
  </si>
  <si>
    <t>00975</t>
  </si>
  <si>
    <t>RAMIREZ ROSAS JORGE EDUARDO</t>
  </si>
  <si>
    <t>00976</t>
  </si>
  <si>
    <t>REYES LEON MARGARITA</t>
  </si>
  <si>
    <t>00977</t>
  </si>
  <si>
    <t>VALLEJO SANCHEZ IVAN ALEJANDRO</t>
  </si>
  <si>
    <t>00980</t>
  </si>
  <si>
    <t>TORRES CAMPOS MARTHA YOLANDA</t>
  </si>
  <si>
    <t>00981</t>
  </si>
  <si>
    <t>GONZALEZ GONZALEZ NOE</t>
  </si>
  <si>
    <t>00870</t>
  </si>
  <si>
    <t>GIL MEDINA MIRIAM ELYADA</t>
  </si>
  <si>
    <t>00984</t>
  </si>
  <si>
    <t>ROSALIO TORRES MARCOS</t>
  </si>
  <si>
    <t>00982</t>
  </si>
  <si>
    <t>MENDEZ PEREZ MIGUEL ANGEL</t>
  </si>
  <si>
    <t>ANDRADE PADILLA DANIEL</t>
  </si>
  <si>
    <t>ARCINIEGA OROPEZA ALEJANDRA PAOLA</t>
  </si>
  <si>
    <t>ARREDONDO ZUÑIGA VICTOR MANUEL</t>
  </si>
  <si>
    <t>ARREOLA CASTAÑEDA ALBERTO</t>
  </si>
  <si>
    <t>BORRAYO DE LA CRUZ ERICKA GUILLERMINA</t>
  </si>
  <si>
    <t>CAMIRUAGA LOPEZ MONICA DEL CARMEN</t>
  </si>
  <si>
    <t>CARRILLO CARRILLO SANDRA LUZ</t>
  </si>
  <si>
    <t>CONTRERAS GARCÍA LUCILA</t>
  </si>
  <si>
    <t>DE LEÓN CORONA JANE VANESSA</t>
  </si>
  <si>
    <t>DE LEON MEZA HUGO FIDENCIO</t>
  </si>
  <si>
    <t>DELGADO VALENZUELA ROBERTO</t>
  </si>
  <si>
    <t>DOMINGUEZ VAZQUEZ FERNANDO</t>
  </si>
  <si>
    <t>FLORES DIAZ MARIA DE LA LUZ</t>
  </si>
  <si>
    <t>FUENTES NUÑEZ EDUARDO</t>
  </si>
  <si>
    <t>GALLEGOS NEGRETE ROSA ELENA</t>
  </si>
  <si>
    <t>GOMEZ DUEÑAS ROSELIA</t>
  </si>
  <si>
    <t>GONZALEZ RAMIREZ MIRIAM NOEMI</t>
  </si>
  <si>
    <t>GONZALEZ VIZCAINO MARIA LUCIA</t>
  </si>
  <si>
    <t>HERNANDEZ MURILLO JOSE ADRIAN</t>
  </si>
  <si>
    <t>HERNANDEZ VIRGEN VERONICA</t>
  </si>
  <si>
    <t>HUERTA GOMEZ ELIZABETH</t>
  </si>
  <si>
    <t>IÑIGUEZ IBARRA GUSTAVO</t>
  </si>
  <si>
    <t>LARIOS CALVARIO MANUEL</t>
  </si>
  <si>
    <t>LÓPEZ HUESO TAYDE LUCINA</t>
  </si>
  <si>
    <t>LUNA MEDRANO CESAR ALEJANDRO</t>
  </si>
  <si>
    <t>MATA AVILA JESUS</t>
  </si>
  <si>
    <t>MEZA ARANA MAYRA GISELA</t>
  </si>
  <si>
    <t>MUCIÑO VELAZQUEZ ERIKA VIVIANA</t>
  </si>
  <si>
    <t>MURGUIA ESCOBEDO SANDRA BUENAVENTURA</t>
  </si>
  <si>
    <t>NAVARRO VILLA LORENA</t>
  </si>
  <si>
    <t>ORTEGA VILLELA ALEJANDRO</t>
  </si>
  <si>
    <t>ORTIZ MORA JOSE ALBERTO</t>
  </si>
  <si>
    <t>PADILLA CRUZ PABLO ANTONIO</t>
  </si>
  <si>
    <t>PARTIDA CEJA FRANCISCO JAVIER</t>
  </si>
  <si>
    <t>PEREZ MURILLO VERONICA DEL CARMEN</t>
  </si>
  <si>
    <t>RAMIREZ GALLEGOS LORENA</t>
  </si>
  <si>
    <t>REYES GRANADA ARACELI JANETH</t>
  </si>
  <si>
    <t>ROJAS LOPEZ MIGUEL ANGEL</t>
  </si>
  <si>
    <t>ROMERO ROMERO INGRID</t>
  </si>
  <si>
    <t>SANTILLAN GONZALEZ MARIA DE LA PAZ</t>
  </si>
  <si>
    <t>TOVAR LOPEZ ROGELIO</t>
  </si>
  <si>
    <t>MACIAS LOPEZ ROBERTO</t>
  </si>
  <si>
    <t>BRAVO GARCIA ANDREA NALLELY</t>
  </si>
  <si>
    <t>GONZALEZ REAL  BLANCA LUCERO</t>
  </si>
  <si>
    <t>00986</t>
  </si>
  <si>
    <t>ACOSTA BUSTAMANTE BRAULIO ANTONIO</t>
  </si>
  <si>
    <t>00987</t>
  </si>
  <si>
    <t>LIZAOLA BARAJAS YESENIA SARAHI</t>
  </si>
  <si>
    <t>00989</t>
  </si>
  <si>
    <t>HERNANDEZ CHACON LUIS EDUARDO</t>
  </si>
  <si>
    <t>00992</t>
  </si>
  <si>
    <t>GOMEZ DUEÑAS CARMEN</t>
  </si>
  <si>
    <t>00993</t>
  </si>
  <si>
    <t>SALDAÑA JIMENEZ IMELDA</t>
  </si>
  <si>
    <t>00995</t>
  </si>
  <si>
    <t>MONTAÑO BARRAGAN LAURA LILIANA</t>
  </si>
  <si>
    <t>00994</t>
  </si>
  <si>
    <t>ENCARNACION ACOSTA OLIVIA</t>
  </si>
  <si>
    <t>NOMINA DEL 1 AL 15 Septiembre 2024</t>
  </si>
  <si>
    <t>01 al 15 de Septiembre del 2024</t>
  </si>
  <si>
    <t>NOMINA DEL 16 al 30 Septiembre del 2024</t>
  </si>
  <si>
    <t>16 al 30 Septiembre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</si>
</sst>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$&quot;#,##0.00"/>
  </numFmts>
  <fonts count="11" x14ac:knownFonts="1">
    <font>
      <sz val="11"/>
      <color rgb="FF000000"/>
      <name val="Calibri"/>
      <family val="2"/>
      <charset val="204"/>
    </font>
    <font>
      <sz val="12"/>
      <color theme="1"/>
      <name val="Arial"/>
      <family val="2"/>
    </font>
    <font>
      <b/>
      <sz val="6"/>
      <color rgb="FFFFFFFF"/>
      <name val="Calibri"/>
      <family val="2"/>
    </font>
    <font>
      <sz val="6"/>
      <color rgb="FF000000"/>
      <name val="Calibri"/>
      <family val="2"/>
    </font>
    <font>
      <sz val="8"/>
      <color rgb="FF000000"/>
      <name val="Calibri"/>
      <family val="2"/>
      <charset val="204"/>
    </font>
    <font>
      <sz val="6"/>
      <color rgb="FF000000"/>
      <name val="Calibri"/>
      <family val="2"/>
      <charset val="204"/>
    </font>
    <font>
      <b/>
      <sz val="7"/>
      <color rgb="FFFFFFFF"/>
      <name val="Calibri"/>
      <family val="2"/>
      <charset val="204"/>
    </font>
    <font>
      <sz val="7"/>
      <color rgb="FF000000"/>
      <name val="Calibri"/>
      <family val="2"/>
      <charset val="204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43" fontId="10" fillId="0" borderId="0" applyFont="0" applyFill="0" applyBorder="0" applyAlignment="0" applyProtection="0"/>
  </cellStyleXfs>
  <cellXfs count="16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/>
    </xf>
    <xf numFmtId="0" fontId="5" fillId="0" borderId="0" xfId="0" applyFont="1"/>
    <xf numFmtId="0" fontId="4" fillId="0" borderId="0" xfId="0" applyFont="1" applyAlignment="1">
      <alignment vertical="center"/>
    </xf>
    <xf numFmtId="0" fontId="6" fillId="2" borderId="1" xfId="0" applyFont="1" applyFill="1" applyBorder="1" applyAlignment="1">
      <alignment horizontal="left" vertical="top" wrapText="1"/>
    </xf>
    <xf numFmtId="0" fontId="7" fillId="0" borderId="0" xfId="0" applyFont="1"/>
    <xf numFmtId="49" fontId="8" fillId="0" borderId="0" xfId="0" applyNumberFormat="1" applyFont="1"/>
    <xf numFmtId="164" fontId="9" fillId="0" borderId="0" xfId="0" applyNumberFormat="1" applyFont="1"/>
    <xf numFmtId="49" fontId="4" fillId="0" borderId="0" xfId="0" applyNumberFormat="1" applyFont="1" applyAlignment="1">
      <alignment vertical="center"/>
    </xf>
    <xf numFmtId="43" fontId="7" fillId="0" borderId="1" xfId="2" quotePrefix="1" applyFont="1" applyBorder="1" applyAlignment="1">
      <alignment horizontal="left" vertical="top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3" fontId="0" fillId="0" borderId="0" xfId="0" applyNumberFormat="1"/>
    <xf numFmtId="0" fontId="0" fillId="0" borderId="0" xfId="0" applyAlignment="1">
      <alignment horizontal="center"/>
    </xf>
  </cellXfs>
  <cellStyles count="3">
    <cellStyle name="Millares" xfId="2" builtinId="3"/>
    <cellStyle name="Normal" xfId="0" builtinId="0"/>
    <cellStyle name="Normal 2" xfId="1" xr:uid="{00000000-0005-0000-0000-000001000000}"/>
  </cellStyles>
  <dxfs count="2">
    <dxf>
      <font>
        <color indexed="10"/>
      </font>
    </dxf>
    <dxf>
      <font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219076</xdr:colOff>
      <xdr:row>0</xdr:row>
      <xdr:rowOff>0</xdr:rowOff>
    </xdr:from>
    <xdr:to>
      <xdr:col>1</xdr:col>
      <xdr:colOff>904875</xdr:colOff>
      <xdr:row>3</xdr:row>
      <xdr:rowOff>116593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6" y="0"/>
          <a:ext cx="685799" cy="6880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219076</xdr:colOff>
      <xdr:row>0</xdr:row>
      <xdr:rowOff>0</xdr:rowOff>
    </xdr:from>
    <xdr:to>
      <xdr:col>1</xdr:col>
      <xdr:colOff>904875</xdr:colOff>
      <xdr:row>3</xdr:row>
      <xdr:rowOff>116593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6" y="0"/>
          <a:ext cx="685799" cy="688093"/>
        </a:xfrm>
        <a:prstGeom prst="rect">
          <a:avLst/>
        </a:prstGeom>
      </xdr:spPr>
    </xdr:pic>
    <xdr:clientData/>
  </xdr:twoCellAnchor>
  <xdr:twoCellAnchor editAs="oneCell">
    <xdr:from>
      <xdr:col>1</xdr:col>
      <xdr:colOff>219076</xdr:colOff>
      <xdr:row>0</xdr:row>
      <xdr:rowOff>0</xdr:rowOff>
    </xdr:from>
    <xdr:to>
      <xdr:col>1</xdr:col>
      <xdr:colOff>904875</xdr:colOff>
      <xdr:row>3</xdr:row>
      <xdr:rowOff>116593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6" y="0"/>
          <a:ext cx="685799" cy="688093"/>
        </a:xfrm>
        <a:prstGeom prst="rect">
          <a:avLst/>
        </a:prstGeom>
      </xdr:spPr>
    </xdr:pic>
    <xdr:clientData/>
  </xdr:twoCellAnchor>
  <xdr:twoCellAnchor editAs="oneCell">
    <xdr:from>
      <xdr:col>1</xdr:col>
      <xdr:colOff>219076</xdr:colOff>
      <xdr:row>0</xdr:row>
      <xdr:rowOff>0</xdr:rowOff>
    </xdr:from>
    <xdr:to>
      <xdr:col>1</xdr:col>
      <xdr:colOff>904875</xdr:colOff>
      <xdr:row>3</xdr:row>
      <xdr:rowOff>116593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6" y="0"/>
          <a:ext cx="685799" cy="68809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inanzas01\Documents\ARACELI\NOMINAS\2024\17%201RA%20SEP%202024.xlsx" TargetMode="External"/><Relationship Id="rId1" Type="http://schemas.openxmlformats.org/officeDocument/2006/relationships/externalLinkPath" Target="/Users/Finanzas01/Documents/ARACELI/NOMINAS/2024/17%201RA%20SEP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inanzas01\Documents\ARACELI\NOMINAS\2024\18%202DA%20SEP%202024.xlsx" TargetMode="External"/><Relationship Id="rId1" Type="http://schemas.openxmlformats.org/officeDocument/2006/relationships/externalLinkPath" Target="/Users/Finanzas01/Documents/ARACELI/NOMINAS/2024/18%202DA%20SEP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  <sheetName val="Hoja2"/>
    </sheetNames>
    <sheetDataSet>
      <sheetData sheetId="0"/>
      <sheetData sheetId="1">
        <row r="9">
          <cell r="A9" t="str">
            <v>00001</v>
          </cell>
          <cell r="B9" t="str">
            <v>ANDRADE PADILLA DANIEL</v>
          </cell>
          <cell r="C9">
            <v>3530.25</v>
          </cell>
          <cell r="D9">
            <v>2353.5</v>
          </cell>
          <cell r="E9">
            <v>0</v>
          </cell>
          <cell r="F9">
            <v>0</v>
          </cell>
          <cell r="G9">
            <v>0</v>
          </cell>
          <cell r="H9">
            <v>5883.75</v>
          </cell>
          <cell r="I9">
            <v>15</v>
          </cell>
          <cell r="J9">
            <v>1130.72</v>
          </cell>
          <cell r="K9">
            <v>0</v>
          </cell>
          <cell r="L9">
            <v>0</v>
          </cell>
          <cell r="M9">
            <v>0</v>
          </cell>
          <cell r="N9">
            <v>503.81</v>
          </cell>
          <cell r="O9">
            <v>503.81</v>
          </cell>
          <cell r="P9">
            <v>169.24</v>
          </cell>
          <cell r="Q9">
            <v>1500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3318.77</v>
          </cell>
          <cell r="AB9">
            <v>2564.98</v>
          </cell>
          <cell r="AC9">
            <v>119.05</v>
          </cell>
          <cell r="AD9">
            <v>362.66</v>
          </cell>
          <cell r="AE9">
            <v>472.36</v>
          </cell>
          <cell r="AF9">
            <v>136.06</v>
          </cell>
          <cell r="AG9">
            <v>117.67</v>
          </cell>
          <cell r="AH9">
            <v>4090.05</v>
          </cell>
          <cell r="AI9">
            <v>954.07</v>
          </cell>
          <cell r="AJ9">
            <v>340.14</v>
          </cell>
          <cell r="AK9">
            <v>68.03</v>
          </cell>
          <cell r="AL9">
            <v>0</v>
          </cell>
          <cell r="AM9">
            <v>5706.02</v>
          </cell>
        </row>
        <row r="10">
          <cell r="A10" t="str">
            <v>00005</v>
          </cell>
          <cell r="B10" t="str">
            <v>CONTRERAS GARCIA LUCILA</v>
          </cell>
          <cell r="C10">
            <v>7204.5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7204.5</v>
          </cell>
          <cell r="I10">
            <v>15</v>
          </cell>
          <cell r="J10">
            <v>0</v>
          </cell>
          <cell r="K10">
            <v>2937.92</v>
          </cell>
          <cell r="L10">
            <v>0</v>
          </cell>
          <cell r="M10">
            <v>0</v>
          </cell>
          <cell r="N10">
            <v>730.9</v>
          </cell>
          <cell r="O10">
            <v>730.9</v>
          </cell>
          <cell r="P10">
            <v>211.61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3895.43</v>
          </cell>
          <cell r="AB10">
            <v>3309.07</v>
          </cell>
          <cell r="AC10">
            <v>145.77000000000001</v>
          </cell>
          <cell r="AD10">
            <v>444.06</v>
          </cell>
          <cell r="AE10">
            <v>515.88</v>
          </cell>
          <cell r="AF10">
            <v>166.6</v>
          </cell>
          <cell r="AG10">
            <v>144.09</v>
          </cell>
          <cell r="AH10">
            <v>5008.13</v>
          </cell>
          <cell r="AI10">
            <v>1105.71</v>
          </cell>
          <cell r="AJ10">
            <v>416.49</v>
          </cell>
          <cell r="AK10">
            <v>83.3</v>
          </cell>
          <cell r="AL10">
            <v>0</v>
          </cell>
          <cell r="AM10">
            <v>6924.32</v>
          </cell>
        </row>
        <row r="11">
          <cell r="A11" t="str">
            <v>00007</v>
          </cell>
          <cell r="B11" t="str">
            <v>DE LEON CORONA JANE VANESSA</v>
          </cell>
          <cell r="C11">
            <v>5883.75</v>
          </cell>
          <cell r="D11">
            <v>0</v>
          </cell>
          <cell r="E11">
            <v>0</v>
          </cell>
          <cell r="F11">
            <v>1616.25</v>
          </cell>
          <cell r="G11">
            <v>0</v>
          </cell>
          <cell r="H11">
            <v>7500</v>
          </cell>
          <cell r="I11">
            <v>15</v>
          </cell>
          <cell r="J11">
            <v>0</v>
          </cell>
          <cell r="K11">
            <v>1988.52</v>
          </cell>
          <cell r="L11">
            <v>0</v>
          </cell>
          <cell r="M11">
            <v>0</v>
          </cell>
          <cell r="N11">
            <v>783.86</v>
          </cell>
          <cell r="O11">
            <v>783.86</v>
          </cell>
          <cell r="P11">
            <v>214.08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3001.46</v>
          </cell>
          <cell r="AB11">
            <v>4498.54</v>
          </cell>
          <cell r="AC11">
            <v>147.33000000000001</v>
          </cell>
          <cell r="AD11">
            <v>448.82</v>
          </cell>
          <cell r="AE11">
            <v>518.41999999999996</v>
          </cell>
          <cell r="AF11">
            <v>168.38</v>
          </cell>
          <cell r="AG11">
            <v>150</v>
          </cell>
          <cell r="AH11">
            <v>5061.79</v>
          </cell>
          <cell r="AI11">
            <v>1114.57</v>
          </cell>
          <cell r="AJ11">
            <v>420.95</v>
          </cell>
          <cell r="AK11">
            <v>84.19</v>
          </cell>
          <cell r="AL11">
            <v>0</v>
          </cell>
          <cell r="AM11">
            <v>6999.88</v>
          </cell>
        </row>
        <row r="12">
          <cell r="A12" t="str">
            <v>00015</v>
          </cell>
          <cell r="B12" t="str">
            <v>LOPEZ HUESO TAYDE LUCINA</v>
          </cell>
          <cell r="C12">
            <v>7204.5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7204.5</v>
          </cell>
          <cell r="I12">
            <v>15</v>
          </cell>
          <cell r="J12">
            <v>0</v>
          </cell>
          <cell r="K12">
            <v>2425.7199999999998</v>
          </cell>
          <cell r="L12">
            <v>0</v>
          </cell>
          <cell r="M12">
            <v>0</v>
          </cell>
          <cell r="N12">
            <v>730.9</v>
          </cell>
          <cell r="O12">
            <v>730.9</v>
          </cell>
          <cell r="P12">
            <v>211.61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3383.23</v>
          </cell>
          <cell r="AB12">
            <v>3821.27</v>
          </cell>
          <cell r="AC12">
            <v>145.77000000000001</v>
          </cell>
          <cell r="AD12">
            <v>444.05</v>
          </cell>
          <cell r="AE12">
            <v>515.87</v>
          </cell>
          <cell r="AF12">
            <v>166.59</v>
          </cell>
          <cell r="AG12">
            <v>144.09</v>
          </cell>
          <cell r="AH12">
            <v>5008.03</v>
          </cell>
          <cell r="AI12">
            <v>1105.69</v>
          </cell>
          <cell r="AJ12">
            <v>416.48</v>
          </cell>
          <cell r="AK12">
            <v>83.3</v>
          </cell>
          <cell r="AL12">
            <v>0</v>
          </cell>
          <cell r="AM12">
            <v>6924.18</v>
          </cell>
        </row>
        <row r="13">
          <cell r="A13" t="str">
            <v>00021</v>
          </cell>
          <cell r="B13" t="str">
            <v>ROJAS LOPEZ MIGUEL ANGEL</v>
          </cell>
          <cell r="C13">
            <v>3695.16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3695.16</v>
          </cell>
          <cell r="I13">
            <v>0</v>
          </cell>
          <cell r="J13">
            <v>0</v>
          </cell>
          <cell r="K13">
            <v>0</v>
          </cell>
          <cell r="L13">
            <v>-192.43</v>
          </cell>
          <cell r="M13">
            <v>0</v>
          </cell>
          <cell r="N13">
            <v>245.57</v>
          </cell>
          <cell r="O13">
            <v>0</v>
          </cell>
          <cell r="P13">
            <v>103.37</v>
          </cell>
          <cell r="Q13">
            <v>900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1003.37</v>
          </cell>
          <cell r="AB13">
            <v>2691.79</v>
          </cell>
          <cell r="AC13">
            <v>74.77</v>
          </cell>
          <cell r="AD13">
            <v>196.02</v>
          </cell>
          <cell r="AE13">
            <v>412.32</v>
          </cell>
          <cell r="AF13">
            <v>85.45</v>
          </cell>
          <cell r="AG13">
            <v>73.900000000000006</v>
          </cell>
          <cell r="AH13">
            <v>2568.6799999999998</v>
          </cell>
          <cell r="AI13">
            <v>683.11</v>
          </cell>
          <cell r="AJ13">
            <v>213.62</v>
          </cell>
          <cell r="AK13">
            <v>42.72</v>
          </cell>
          <cell r="AL13">
            <v>0</v>
          </cell>
          <cell r="AM13">
            <v>3667.48</v>
          </cell>
        </row>
        <row r="14">
          <cell r="A14" t="str">
            <v>00042</v>
          </cell>
          <cell r="B14" t="str">
            <v>MUCIÑO VELAZQUEZ ERIKA VIVIANA</v>
          </cell>
          <cell r="C14">
            <v>3266.9</v>
          </cell>
          <cell r="D14">
            <v>1633.45</v>
          </cell>
          <cell r="E14">
            <v>0</v>
          </cell>
          <cell r="F14">
            <v>1000</v>
          </cell>
          <cell r="G14">
            <v>0</v>
          </cell>
          <cell r="H14">
            <v>5900.35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506.46</v>
          </cell>
          <cell r="O14">
            <v>506.46</v>
          </cell>
          <cell r="P14">
            <v>165.43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671.89</v>
          </cell>
          <cell r="AB14">
            <v>5228.46</v>
          </cell>
          <cell r="AC14">
            <v>116.65</v>
          </cell>
          <cell r="AD14">
            <v>355.36</v>
          </cell>
          <cell r="AE14">
            <v>468.45</v>
          </cell>
          <cell r="AF14">
            <v>133.32</v>
          </cell>
          <cell r="AG14">
            <v>118.01</v>
          </cell>
          <cell r="AH14">
            <v>4007.71</v>
          </cell>
          <cell r="AI14">
            <v>940.46</v>
          </cell>
          <cell r="AJ14">
            <v>333.29</v>
          </cell>
          <cell r="AK14">
            <v>66.66</v>
          </cell>
          <cell r="AL14">
            <v>0</v>
          </cell>
          <cell r="AM14">
            <v>5599.45</v>
          </cell>
        </row>
        <row r="15">
          <cell r="A15" t="str">
            <v>00061</v>
          </cell>
          <cell r="B15" t="str">
            <v>ARREOLA CASTAÑEDA ALBERTO</v>
          </cell>
          <cell r="C15">
            <v>4999.95</v>
          </cell>
          <cell r="D15">
            <v>0</v>
          </cell>
          <cell r="E15">
            <v>0</v>
          </cell>
          <cell r="F15">
            <v>4500</v>
          </cell>
          <cell r="G15">
            <v>0</v>
          </cell>
          <cell r="H15">
            <v>9499.9500000000007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1206.1600000000001</v>
          </cell>
          <cell r="O15">
            <v>1206.1600000000001</v>
          </cell>
          <cell r="P15">
            <v>265.75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1471.91</v>
          </cell>
          <cell r="AB15">
            <v>8028.04</v>
          </cell>
          <cell r="AC15">
            <v>179.92</v>
          </cell>
          <cell r="AD15">
            <v>548.08000000000004</v>
          </cell>
          <cell r="AE15">
            <v>571.49</v>
          </cell>
          <cell r="AF15">
            <v>205.62</v>
          </cell>
          <cell r="AG15">
            <v>190</v>
          </cell>
          <cell r="AH15">
            <v>6181.25</v>
          </cell>
          <cell r="AI15">
            <v>1299.49</v>
          </cell>
          <cell r="AJ15">
            <v>514.04999999999995</v>
          </cell>
          <cell r="AK15">
            <v>102.81</v>
          </cell>
          <cell r="AL15">
            <v>0</v>
          </cell>
          <cell r="AM15">
            <v>8493.2199999999993</v>
          </cell>
        </row>
        <row r="16">
          <cell r="A16" t="str">
            <v>00067</v>
          </cell>
          <cell r="B16" t="str">
            <v>FLORES DIAZ MARIA DE LA LUZ</v>
          </cell>
          <cell r="C16">
            <v>3733.95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3733.95</v>
          </cell>
          <cell r="I16">
            <v>0</v>
          </cell>
          <cell r="J16">
            <v>0</v>
          </cell>
          <cell r="K16">
            <v>0</v>
          </cell>
          <cell r="L16">
            <v>-192.43</v>
          </cell>
          <cell r="M16">
            <v>0</v>
          </cell>
          <cell r="N16">
            <v>249.79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3733.95</v>
          </cell>
          <cell r="AC16">
            <v>102.53</v>
          </cell>
          <cell r="AD16">
            <v>246.64</v>
          </cell>
          <cell r="AE16">
            <v>434.75</v>
          </cell>
          <cell r="AF16">
            <v>86.34</v>
          </cell>
          <cell r="AG16">
            <v>74.680000000000007</v>
          </cell>
          <cell r="AH16">
            <v>2595.6</v>
          </cell>
          <cell r="AI16">
            <v>783.92</v>
          </cell>
          <cell r="AJ16">
            <v>215.86</v>
          </cell>
          <cell r="AK16">
            <v>43.17</v>
          </cell>
          <cell r="AL16">
            <v>0</v>
          </cell>
          <cell r="AM16">
            <v>3799.57</v>
          </cell>
        </row>
        <row r="17">
          <cell r="A17" t="str">
            <v>00071</v>
          </cell>
          <cell r="B17" t="str">
            <v>HUERTA GOMEZ ELIZABETH</v>
          </cell>
          <cell r="C17">
            <v>6107.5</v>
          </cell>
          <cell r="D17">
            <v>436.25</v>
          </cell>
          <cell r="E17">
            <v>0</v>
          </cell>
          <cell r="F17">
            <v>0</v>
          </cell>
          <cell r="G17">
            <v>0</v>
          </cell>
          <cell r="H17">
            <v>6543.75</v>
          </cell>
          <cell r="I17">
            <v>0</v>
          </cell>
          <cell r="J17">
            <v>0</v>
          </cell>
          <cell r="K17">
            <v>1819.33</v>
          </cell>
          <cell r="L17">
            <v>0</v>
          </cell>
          <cell r="M17">
            <v>0</v>
          </cell>
          <cell r="N17">
            <v>612.5</v>
          </cell>
          <cell r="O17">
            <v>612.5</v>
          </cell>
          <cell r="P17">
            <v>190.41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2622.24</v>
          </cell>
          <cell r="AB17">
            <v>3921.51</v>
          </cell>
          <cell r="AC17">
            <v>132.4</v>
          </cell>
          <cell r="AD17">
            <v>403.34</v>
          </cell>
          <cell r="AE17">
            <v>494.1</v>
          </cell>
          <cell r="AF17">
            <v>151.32</v>
          </cell>
          <cell r="AG17">
            <v>130.88</v>
          </cell>
          <cell r="AH17">
            <v>4548.82</v>
          </cell>
          <cell r="AI17">
            <v>1029.8399999999999</v>
          </cell>
          <cell r="AJ17">
            <v>378.29</v>
          </cell>
          <cell r="AK17">
            <v>75.66</v>
          </cell>
          <cell r="AL17">
            <v>0</v>
          </cell>
          <cell r="AM17">
            <v>6314.81</v>
          </cell>
        </row>
        <row r="18">
          <cell r="A18" t="str">
            <v>00080</v>
          </cell>
          <cell r="B18" t="str">
            <v>ROMERO ROMERO INGRID</v>
          </cell>
          <cell r="C18">
            <v>7752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7752</v>
          </cell>
          <cell r="I18">
            <v>15</v>
          </cell>
          <cell r="J18">
            <v>0</v>
          </cell>
          <cell r="K18">
            <v>2163.21</v>
          </cell>
          <cell r="L18">
            <v>0</v>
          </cell>
          <cell r="M18">
            <v>0</v>
          </cell>
          <cell r="N18">
            <v>832.8</v>
          </cell>
          <cell r="O18">
            <v>832.8</v>
          </cell>
          <cell r="P18">
            <v>229.18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3240.19</v>
          </cell>
          <cell r="AB18">
            <v>4511.8100000000004</v>
          </cell>
          <cell r="AC18">
            <v>156.85</v>
          </cell>
          <cell r="AD18">
            <v>477.81</v>
          </cell>
          <cell r="AE18">
            <v>533.91999999999996</v>
          </cell>
          <cell r="AF18">
            <v>179.26</v>
          </cell>
          <cell r="AG18">
            <v>155.04</v>
          </cell>
          <cell r="AH18">
            <v>5388.7</v>
          </cell>
          <cell r="AI18">
            <v>1168.58</v>
          </cell>
          <cell r="AJ18">
            <v>448.14</v>
          </cell>
          <cell r="AK18">
            <v>89.63</v>
          </cell>
          <cell r="AL18">
            <v>0</v>
          </cell>
          <cell r="AM18">
            <v>7429.35</v>
          </cell>
        </row>
        <row r="19">
          <cell r="A19" t="str">
            <v>00093</v>
          </cell>
          <cell r="B19" t="str">
            <v>HERNANDEZ VIRGEN VERONICA</v>
          </cell>
          <cell r="C19">
            <v>4584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4584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342.28</v>
          </cell>
          <cell r="O19">
            <v>342.28</v>
          </cell>
          <cell r="P19">
            <v>127.52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469.8</v>
          </cell>
          <cell r="AB19">
            <v>4114.2</v>
          </cell>
          <cell r="AC19">
            <v>92.75</v>
          </cell>
          <cell r="AD19">
            <v>252.07</v>
          </cell>
          <cell r="AE19">
            <v>429.53</v>
          </cell>
          <cell r="AF19">
            <v>106</v>
          </cell>
          <cell r="AG19">
            <v>91.68</v>
          </cell>
          <cell r="AH19">
            <v>3186.49</v>
          </cell>
          <cell r="AI19">
            <v>774.35</v>
          </cell>
          <cell r="AJ19">
            <v>265</v>
          </cell>
          <cell r="AK19">
            <v>53</v>
          </cell>
          <cell r="AL19">
            <v>0</v>
          </cell>
          <cell r="AM19">
            <v>4476.5200000000004</v>
          </cell>
        </row>
        <row r="20">
          <cell r="A20" t="str">
            <v>00113</v>
          </cell>
          <cell r="B20" t="str">
            <v>HERNANDEZ MURILLO JOSE ADRIAN</v>
          </cell>
          <cell r="C20">
            <v>8714.7000000000007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8714.7000000000007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1038.44</v>
          </cell>
          <cell r="O20">
            <v>1038.44</v>
          </cell>
          <cell r="P20">
            <v>260.05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1298.49</v>
          </cell>
          <cell r="AB20">
            <v>7416.21</v>
          </cell>
          <cell r="AC20">
            <v>176.33</v>
          </cell>
          <cell r="AD20">
            <v>537.15</v>
          </cell>
          <cell r="AE20">
            <v>565.64</v>
          </cell>
          <cell r="AF20">
            <v>201.52</v>
          </cell>
          <cell r="AG20">
            <v>174.29</v>
          </cell>
          <cell r="AH20">
            <v>6057.96</v>
          </cell>
          <cell r="AI20">
            <v>1279.1199999999999</v>
          </cell>
          <cell r="AJ20">
            <v>503.8</v>
          </cell>
          <cell r="AK20">
            <v>100.76</v>
          </cell>
          <cell r="AL20">
            <v>0</v>
          </cell>
          <cell r="AM20">
            <v>8317.4500000000007</v>
          </cell>
        </row>
        <row r="21">
          <cell r="A21" t="str">
            <v>00118</v>
          </cell>
          <cell r="B21" t="str">
            <v>RAMIREZ GALLEGOS LORENA</v>
          </cell>
          <cell r="C21">
            <v>4275</v>
          </cell>
          <cell r="D21">
            <v>0</v>
          </cell>
          <cell r="E21">
            <v>0</v>
          </cell>
          <cell r="F21">
            <v>1725</v>
          </cell>
          <cell r="G21">
            <v>0</v>
          </cell>
          <cell r="H21">
            <v>6000</v>
          </cell>
          <cell r="I21">
            <v>15</v>
          </cell>
          <cell r="J21">
            <v>0</v>
          </cell>
          <cell r="K21">
            <v>1516.95</v>
          </cell>
          <cell r="L21">
            <v>0</v>
          </cell>
          <cell r="M21">
            <v>0</v>
          </cell>
          <cell r="N21">
            <v>522.41</v>
          </cell>
          <cell r="O21">
            <v>522.41</v>
          </cell>
          <cell r="P21">
            <v>165.48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2219.84</v>
          </cell>
          <cell r="AB21">
            <v>3780.16</v>
          </cell>
          <cell r="AC21">
            <v>116.69</v>
          </cell>
          <cell r="AD21">
            <v>355.46</v>
          </cell>
          <cell r="AE21">
            <v>468.5</v>
          </cell>
          <cell r="AF21">
            <v>133.36000000000001</v>
          </cell>
          <cell r="AG21">
            <v>120</v>
          </cell>
          <cell r="AH21">
            <v>4008.88</v>
          </cell>
          <cell r="AI21">
            <v>940.65</v>
          </cell>
          <cell r="AJ21">
            <v>333.39</v>
          </cell>
          <cell r="AK21">
            <v>66.680000000000007</v>
          </cell>
          <cell r="AL21">
            <v>0</v>
          </cell>
          <cell r="AM21">
            <v>5602.96</v>
          </cell>
        </row>
        <row r="22">
          <cell r="A22" t="str">
            <v>00156</v>
          </cell>
          <cell r="B22" t="str">
            <v>CARRILLO CARRILLO SANDRA LUZ</v>
          </cell>
          <cell r="C22">
            <v>3959.1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3959.1</v>
          </cell>
          <cell r="I22">
            <v>0</v>
          </cell>
          <cell r="J22">
            <v>0</v>
          </cell>
          <cell r="K22">
            <v>0</v>
          </cell>
          <cell r="L22">
            <v>-192.43</v>
          </cell>
          <cell r="M22">
            <v>0</v>
          </cell>
          <cell r="N22">
            <v>274.29000000000002</v>
          </cell>
          <cell r="O22">
            <v>81.849999999999994</v>
          </cell>
          <cell r="P22">
            <v>108.72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190.57</v>
          </cell>
          <cell r="AB22">
            <v>3768.53</v>
          </cell>
          <cell r="AC22">
            <v>80.11</v>
          </cell>
          <cell r="AD22">
            <v>210.02</v>
          </cell>
          <cell r="AE22">
            <v>412.32</v>
          </cell>
          <cell r="AF22">
            <v>91.55</v>
          </cell>
          <cell r="AG22">
            <v>79.180000000000007</v>
          </cell>
          <cell r="AH22">
            <v>2752.16</v>
          </cell>
          <cell r="AI22">
            <v>702.45</v>
          </cell>
          <cell r="AJ22">
            <v>228.88</v>
          </cell>
          <cell r="AK22">
            <v>45.78</v>
          </cell>
          <cell r="AL22">
            <v>0</v>
          </cell>
          <cell r="AM22">
            <v>3900</v>
          </cell>
        </row>
        <row r="23">
          <cell r="A23" t="str">
            <v>00165</v>
          </cell>
          <cell r="B23" t="str">
            <v>GOMEZ DUEÑAS ROSELIA</v>
          </cell>
          <cell r="C23">
            <v>2489.3000000000002</v>
          </cell>
          <cell r="D23">
            <v>1244.6500000000001</v>
          </cell>
          <cell r="E23">
            <v>0</v>
          </cell>
          <cell r="F23">
            <v>0</v>
          </cell>
          <cell r="G23">
            <v>0</v>
          </cell>
          <cell r="H23">
            <v>3733.95</v>
          </cell>
          <cell r="I23">
            <v>15</v>
          </cell>
          <cell r="J23">
            <v>0</v>
          </cell>
          <cell r="K23">
            <v>863.43</v>
          </cell>
          <cell r="L23">
            <v>-192.43</v>
          </cell>
          <cell r="M23">
            <v>0</v>
          </cell>
          <cell r="N23">
            <v>249.79</v>
          </cell>
          <cell r="O23">
            <v>0</v>
          </cell>
          <cell r="P23">
            <v>0</v>
          </cell>
          <cell r="Q23">
            <v>500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1378.43</v>
          </cell>
          <cell r="AB23">
            <v>2355.52</v>
          </cell>
          <cell r="AC23">
            <v>102.53</v>
          </cell>
          <cell r="AD23">
            <v>246.64</v>
          </cell>
          <cell r="AE23">
            <v>434.75</v>
          </cell>
          <cell r="AF23">
            <v>86.34</v>
          </cell>
          <cell r="AG23">
            <v>74.680000000000007</v>
          </cell>
          <cell r="AH23">
            <v>2595.6</v>
          </cell>
          <cell r="AI23">
            <v>783.92</v>
          </cell>
          <cell r="AJ23">
            <v>215.86</v>
          </cell>
          <cell r="AK23">
            <v>43.17</v>
          </cell>
          <cell r="AL23">
            <v>0</v>
          </cell>
          <cell r="AM23">
            <v>3799.57</v>
          </cell>
        </row>
        <row r="24">
          <cell r="A24" t="str">
            <v>00169</v>
          </cell>
          <cell r="B24" t="str">
            <v>TOVAR LOPEZ ROGELIO</v>
          </cell>
          <cell r="C24">
            <v>7875</v>
          </cell>
          <cell r="D24">
            <v>0</v>
          </cell>
          <cell r="E24">
            <v>0</v>
          </cell>
          <cell r="F24">
            <v>1925.4</v>
          </cell>
          <cell r="G24">
            <v>0</v>
          </cell>
          <cell r="H24">
            <v>9800.4</v>
          </cell>
          <cell r="I24">
            <v>0</v>
          </cell>
          <cell r="J24">
            <v>0</v>
          </cell>
          <cell r="K24">
            <v>1021.01</v>
          </cell>
          <cell r="L24">
            <v>0</v>
          </cell>
          <cell r="M24">
            <v>0</v>
          </cell>
          <cell r="N24">
            <v>1270.3399999999999</v>
          </cell>
          <cell r="O24">
            <v>1270.3399999999999</v>
          </cell>
          <cell r="P24">
            <v>286.55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2577.9</v>
          </cell>
          <cell r="AB24">
            <v>7222.5</v>
          </cell>
          <cell r="AC24">
            <v>193.03</v>
          </cell>
          <cell r="AD24">
            <v>588.04</v>
          </cell>
          <cell r="AE24">
            <v>592.84</v>
          </cell>
          <cell r="AF24">
            <v>220.61</v>
          </cell>
          <cell r="AG24">
            <v>196.01</v>
          </cell>
          <cell r="AH24">
            <v>6631.9</v>
          </cell>
          <cell r="AI24">
            <v>1373.91</v>
          </cell>
          <cell r="AJ24">
            <v>551.53</v>
          </cell>
          <cell r="AK24">
            <v>110.31</v>
          </cell>
          <cell r="AL24">
            <v>0</v>
          </cell>
          <cell r="AM24">
            <v>9084.27</v>
          </cell>
        </row>
        <row r="25">
          <cell r="A25" t="str">
            <v>00187</v>
          </cell>
          <cell r="B25" t="str">
            <v>GALLEGOS NEGRETE ROSA ELENA</v>
          </cell>
          <cell r="C25">
            <v>2987.16</v>
          </cell>
          <cell r="D25">
            <v>746.79</v>
          </cell>
          <cell r="E25">
            <v>0</v>
          </cell>
          <cell r="F25">
            <v>0</v>
          </cell>
          <cell r="G25">
            <v>0</v>
          </cell>
          <cell r="H25">
            <v>3733.95</v>
          </cell>
          <cell r="I25">
            <v>0</v>
          </cell>
          <cell r="J25">
            <v>0</v>
          </cell>
          <cell r="K25">
            <v>1294.26</v>
          </cell>
          <cell r="L25">
            <v>-192.43</v>
          </cell>
          <cell r="M25">
            <v>0</v>
          </cell>
          <cell r="N25">
            <v>249.79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1294.26</v>
          </cell>
          <cell r="AB25">
            <v>2439.69</v>
          </cell>
          <cell r="AC25">
            <v>106.23</v>
          </cell>
          <cell r="AD25">
            <v>255.53</v>
          </cell>
          <cell r="AE25">
            <v>438.45</v>
          </cell>
          <cell r="AF25">
            <v>89.45</v>
          </cell>
          <cell r="AG25">
            <v>74.680000000000007</v>
          </cell>
          <cell r="AH25">
            <v>2689.12</v>
          </cell>
          <cell r="AI25">
            <v>800.21</v>
          </cell>
          <cell r="AJ25">
            <v>223.63</v>
          </cell>
          <cell r="AK25">
            <v>44.73</v>
          </cell>
          <cell r="AL25">
            <v>0</v>
          </cell>
          <cell r="AM25">
            <v>3921.82</v>
          </cell>
        </row>
        <row r="26">
          <cell r="A26" t="str">
            <v>00195</v>
          </cell>
          <cell r="B26" t="str">
            <v>MURGUIA ESCOBEDO SANDRA BUENAVENTURA</v>
          </cell>
          <cell r="C26">
            <v>4959.1499999999996</v>
          </cell>
          <cell r="D26">
            <v>0</v>
          </cell>
          <cell r="E26">
            <v>0</v>
          </cell>
          <cell r="F26">
            <v>475</v>
          </cell>
          <cell r="G26">
            <v>0</v>
          </cell>
          <cell r="H26">
            <v>5434.15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434.77</v>
          </cell>
          <cell r="O26">
            <v>434.77</v>
          </cell>
          <cell r="P26">
            <v>152.75</v>
          </cell>
          <cell r="Q26">
            <v>390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977.52</v>
          </cell>
          <cell r="AB26">
            <v>4456.63</v>
          </cell>
          <cell r="AC26">
            <v>108.65</v>
          </cell>
          <cell r="AD26">
            <v>303.11</v>
          </cell>
          <cell r="AE26">
            <v>455.42</v>
          </cell>
          <cell r="AF26">
            <v>124.18</v>
          </cell>
          <cell r="AG26">
            <v>108.68</v>
          </cell>
          <cell r="AH26">
            <v>3732.92</v>
          </cell>
          <cell r="AI26">
            <v>867.18</v>
          </cell>
          <cell r="AJ26">
            <v>310.44</v>
          </cell>
          <cell r="AK26">
            <v>62.09</v>
          </cell>
          <cell r="AL26">
            <v>0</v>
          </cell>
          <cell r="AM26">
            <v>5205.49</v>
          </cell>
        </row>
        <row r="27">
          <cell r="A27" t="str">
            <v>00199</v>
          </cell>
          <cell r="B27" t="str">
            <v>MEZA ARANA MAYRA GISELA</v>
          </cell>
          <cell r="C27">
            <v>5883.75</v>
          </cell>
          <cell r="D27">
            <v>0</v>
          </cell>
          <cell r="E27">
            <v>0</v>
          </cell>
          <cell r="F27">
            <v>1616.25</v>
          </cell>
          <cell r="G27">
            <v>0</v>
          </cell>
          <cell r="H27">
            <v>7500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783.86</v>
          </cell>
          <cell r="O27">
            <v>783.86</v>
          </cell>
          <cell r="P27">
            <v>214.08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997.94</v>
          </cell>
          <cell r="AB27">
            <v>6502.06</v>
          </cell>
          <cell r="AC27">
            <v>147.33000000000001</v>
          </cell>
          <cell r="AD27">
            <v>448.82</v>
          </cell>
          <cell r="AE27">
            <v>518.41999999999996</v>
          </cell>
          <cell r="AF27">
            <v>168.38</v>
          </cell>
          <cell r="AG27">
            <v>150</v>
          </cell>
          <cell r="AH27">
            <v>5061.79</v>
          </cell>
          <cell r="AI27">
            <v>1114.57</v>
          </cell>
          <cell r="AJ27">
            <v>420.95</v>
          </cell>
          <cell r="AK27">
            <v>84.19</v>
          </cell>
          <cell r="AL27">
            <v>0</v>
          </cell>
          <cell r="AM27">
            <v>6999.88</v>
          </cell>
        </row>
        <row r="28">
          <cell r="A28" t="str">
            <v>00202</v>
          </cell>
          <cell r="B28" t="str">
            <v>ARCINIEGA OROPEZA ALEJANDRA PAOLA</v>
          </cell>
          <cell r="C28">
            <v>4584</v>
          </cell>
          <cell r="D28">
            <v>0</v>
          </cell>
          <cell r="E28">
            <v>0</v>
          </cell>
          <cell r="F28">
            <v>416</v>
          </cell>
          <cell r="G28">
            <v>0</v>
          </cell>
          <cell r="H28">
            <v>5000</v>
          </cell>
          <cell r="I28">
            <v>0</v>
          </cell>
          <cell r="J28">
            <v>0</v>
          </cell>
          <cell r="K28">
            <v>1670.25</v>
          </cell>
          <cell r="L28">
            <v>0</v>
          </cell>
          <cell r="M28">
            <v>0</v>
          </cell>
          <cell r="N28">
            <v>387.54</v>
          </cell>
          <cell r="O28">
            <v>387.54</v>
          </cell>
          <cell r="P28">
            <v>139.09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2196.88</v>
          </cell>
          <cell r="AB28">
            <v>2803.12</v>
          </cell>
          <cell r="AC28">
            <v>100.03</v>
          </cell>
          <cell r="AD28">
            <v>271.86</v>
          </cell>
          <cell r="AE28">
            <v>441.38</v>
          </cell>
          <cell r="AF28">
            <v>114.32</v>
          </cell>
          <cell r="AG28">
            <v>100</v>
          </cell>
          <cell r="AH28">
            <v>3436.66</v>
          </cell>
          <cell r="AI28">
            <v>813.27</v>
          </cell>
          <cell r="AJ28">
            <v>285.8</v>
          </cell>
          <cell r="AK28">
            <v>57.16</v>
          </cell>
          <cell r="AL28">
            <v>0</v>
          </cell>
          <cell r="AM28">
            <v>4807.21</v>
          </cell>
        </row>
        <row r="29">
          <cell r="A29" t="str">
            <v>00276</v>
          </cell>
          <cell r="B29" t="str">
            <v>MATA AVILA JESUS</v>
          </cell>
          <cell r="C29">
            <v>5137.5</v>
          </cell>
          <cell r="D29">
            <v>0</v>
          </cell>
          <cell r="E29">
            <v>0</v>
          </cell>
          <cell r="F29">
            <v>962.5</v>
          </cell>
          <cell r="G29">
            <v>0</v>
          </cell>
          <cell r="H29">
            <v>6100</v>
          </cell>
          <cell r="I29">
            <v>15</v>
          </cell>
          <cell r="J29">
            <v>737.24</v>
          </cell>
          <cell r="K29">
            <v>0</v>
          </cell>
          <cell r="L29">
            <v>0</v>
          </cell>
          <cell r="M29">
            <v>0</v>
          </cell>
          <cell r="N29">
            <v>538.41</v>
          </cell>
          <cell r="O29">
            <v>538.41</v>
          </cell>
          <cell r="P29">
            <v>172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1462.65</v>
          </cell>
          <cell r="AB29">
            <v>4637.3500000000004</v>
          </cell>
          <cell r="AC29">
            <v>120.79</v>
          </cell>
          <cell r="AD29">
            <v>367.97</v>
          </cell>
          <cell r="AE29">
            <v>475.21</v>
          </cell>
          <cell r="AF29">
            <v>138.05000000000001</v>
          </cell>
          <cell r="AG29">
            <v>122</v>
          </cell>
          <cell r="AH29">
            <v>4150.0200000000004</v>
          </cell>
          <cell r="AI29">
            <v>963.97</v>
          </cell>
          <cell r="AJ29">
            <v>345.13</v>
          </cell>
          <cell r="AK29">
            <v>69.03</v>
          </cell>
          <cell r="AL29">
            <v>0</v>
          </cell>
          <cell r="AM29">
            <v>5788.2</v>
          </cell>
        </row>
        <row r="30">
          <cell r="A30" t="str">
            <v>00279</v>
          </cell>
          <cell r="B30" t="str">
            <v>BRAVO GARCIA ANDREA NALLELY</v>
          </cell>
          <cell r="C30">
            <v>3733.95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3733.95</v>
          </cell>
          <cell r="I30">
            <v>0</v>
          </cell>
          <cell r="J30">
            <v>0</v>
          </cell>
          <cell r="K30">
            <v>0</v>
          </cell>
          <cell r="L30">
            <v>-192.43</v>
          </cell>
          <cell r="M30">
            <v>0</v>
          </cell>
          <cell r="N30">
            <v>249.79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3733.95</v>
          </cell>
          <cell r="AC30">
            <v>102.53</v>
          </cell>
          <cell r="AD30">
            <v>246.64</v>
          </cell>
          <cell r="AE30">
            <v>434.75</v>
          </cell>
          <cell r="AF30">
            <v>86.34</v>
          </cell>
          <cell r="AG30">
            <v>74.680000000000007</v>
          </cell>
          <cell r="AH30">
            <v>2595.6</v>
          </cell>
          <cell r="AI30">
            <v>783.92</v>
          </cell>
          <cell r="AJ30">
            <v>215.86</v>
          </cell>
          <cell r="AK30">
            <v>43.17</v>
          </cell>
          <cell r="AL30">
            <v>0</v>
          </cell>
          <cell r="AM30">
            <v>3799.57</v>
          </cell>
        </row>
        <row r="31">
          <cell r="A31" t="str">
            <v>00451</v>
          </cell>
          <cell r="B31" t="str">
            <v>PARTIDA CEJA FRANCISCO JAVIER</v>
          </cell>
          <cell r="C31">
            <v>4584</v>
          </cell>
          <cell r="D31">
            <v>0</v>
          </cell>
          <cell r="E31">
            <v>0</v>
          </cell>
          <cell r="F31">
            <v>1000</v>
          </cell>
          <cell r="G31">
            <v>0</v>
          </cell>
          <cell r="H31">
            <v>5584</v>
          </cell>
          <cell r="I31">
            <v>0</v>
          </cell>
          <cell r="J31">
            <v>0</v>
          </cell>
          <cell r="K31">
            <v>1909.86</v>
          </cell>
          <cell r="L31">
            <v>0</v>
          </cell>
          <cell r="M31">
            <v>0</v>
          </cell>
          <cell r="N31">
            <v>455.85</v>
          </cell>
          <cell r="O31">
            <v>455.85</v>
          </cell>
          <cell r="P31">
            <v>155.30000000000001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2521.0100000000002</v>
          </cell>
          <cell r="AB31">
            <v>3062.99</v>
          </cell>
          <cell r="AC31">
            <v>110.25</v>
          </cell>
          <cell r="AD31">
            <v>307.57</v>
          </cell>
          <cell r="AE31">
            <v>458.03</v>
          </cell>
          <cell r="AF31">
            <v>126</v>
          </cell>
          <cell r="AG31">
            <v>111.68</v>
          </cell>
          <cell r="AH31">
            <v>3787.75</v>
          </cell>
          <cell r="AI31">
            <v>875.85</v>
          </cell>
          <cell r="AJ31">
            <v>315</v>
          </cell>
          <cell r="AK31">
            <v>63</v>
          </cell>
          <cell r="AL31">
            <v>0</v>
          </cell>
          <cell r="AM31">
            <v>5279.28</v>
          </cell>
        </row>
        <row r="32">
          <cell r="A32" t="str">
            <v>00461</v>
          </cell>
          <cell r="B32" t="str">
            <v>BORRAYO DE LA CRUZ ERICKA GUILLERMINA</v>
          </cell>
          <cell r="C32">
            <v>3485.02</v>
          </cell>
          <cell r="D32">
            <v>248.93</v>
          </cell>
          <cell r="E32">
            <v>0</v>
          </cell>
          <cell r="F32">
            <v>0</v>
          </cell>
          <cell r="G32">
            <v>0</v>
          </cell>
          <cell r="H32">
            <v>3733.95</v>
          </cell>
          <cell r="I32">
            <v>0</v>
          </cell>
          <cell r="J32">
            <v>0</v>
          </cell>
          <cell r="K32">
            <v>0</v>
          </cell>
          <cell r="L32">
            <v>-192.43</v>
          </cell>
          <cell r="M32">
            <v>0</v>
          </cell>
          <cell r="N32">
            <v>249.79</v>
          </cell>
          <cell r="O32">
            <v>0</v>
          </cell>
          <cell r="P32">
            <v>0</v>
          </cell>
          <cell r="Q32">
            <v>335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335</v>
          </cell>
          <cell r="AB32">
            <v>3398.95</v>
          </cell>
          <cell r="AC32">
            <v>102.53</v>
          </cell>
          <cell r="AD32">
            <v>246.64</v>
          </cell>
          <cell r="AE32">
            <v>434.75</v>
          </cell>
          <cell r="AF32">
            <v>86.34</v>
          </cell>
          <cell r="AG32">
            <v>74.680000000000007</v>
          </cell>
          <cell r="AH32">
            <v>2595.6</v>
          </cell>
          <cell r="AI32">
            <v>783.92</v>
          </cell>
          <cell r="AJ32">
            <v>215.86</v>
          </cell>
          <cell r="AK32">
            <v>43.17</v>
          </cell>
          <cell r="AL32">
            <v>0</v>
          </cell>
          <cell r="AM32">
            <v>3799.57</v>
          </cell>
        </row>
        <row r="33">
          <cell r="A33" t="str">
            <v>00836</v>
          </cell>
          <cell r="B33" t="str">
            <v>ARREDONDO ZUÑIGA VICTOR MANUEL</v>
          </cell>
          <cell r="C33">
            <v>3733.95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3733.95</v>
          </cell>
          <cell r="I33">
            <v>0</v>
          </cell>
          <cell r="J33">
            <v>0</v>
          </cell>
          <cell r="K33">
            <v>0</v>
          </cell>
          <cell r="L33">
            <v>-192.43</v>
          </cell>
          <cell r="M33">
            <v>0</v>
          </cell>
          <cell r="N33">
            <v>249.79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3733.95</v>
          </cell>
          <cell r="AC33">
            <v>102.53</v>
          </cell>
          <cell r="AD33">
            <v>246.64</v>
          </cell>
          <cell r="AE33">
            <v>434.75</v>
          </cell>
          <cell r="AF33">
            <v>86.34</v>
          </cell>
          <cell r="AG33">
            <v>74.680000000000007</v>
          </cell>
          <cell r="AH33">
            <v>2595.6</v>
          </cell>
          <cell r="AI33">
            <v>783.92</v>
          </cell>
          <cell r="AJ33">
            <v>215.86</v>
          </cell>
          <cell r="AK33">
            <v>43.17</v>
          </cell>
          <cell r="AL33">
            <v>0</v>
          </cell>
          <cell r="AM33">
            <v>3799.57</v>
          </cell>
        </row>
        <row r="34">
          <cell r="A34" t="str">
            <v>00837</v>
          </cell>
          <cell r="B34" t="str">
            <v>ORTIZ MORA JOSE ALBERTO</v>
          </cell>
          <cell r="C34">
            <v>5999.85</v>
          </cell>
          <cell r="D34">
            <v>0</v>
          </cell>
          <cell r="E34">
            <v>0</v>
          </cell>
          <cell r="F34">
            <v>2757.4</v>
          </cell>
          <cell r="G34">
            <v>0</v>
          </cell>
          <cell r="H34">
            <v>8757.25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1047.52</v>
          </cell>
          <cell r="O34">
            <v>1047.52</v>
          </cell>
          <cell r="P34">
            <v>249.75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1297.27</v>
          </cell>
          <cell r="AB34">
            <v>7459.98</v>
          </cell>
          <cell r="AC34">
            <v>169.83</v>
          </cell>
          <cell r="AD34">
            <v>517.34</v>
          </cell>
          <cell r="AE34">
            <v>555.05999999999995</v>
          </cell>
          <cell r="AF34">
            <v>194.09</v>
          </cell>
          <cell r="AG34">
            <v>175.15</v>
          </cell>
          <cell r="AH34">
            <v>5834.58</v>
          </cell>
          <cell r="AI34">
            <v>1242.23</v>
          </cell>
          <cell r="AJ34">
            <v>485.22</v>
          </cell>
          <cell r="AK34">
            <v>97.04</v>
          </cell>
          <cell r="AL34">
            <v>0</v>
          </cell>
          <cell r="AM34">
            <v>8028.31</v>
          </cell>
        </row>
        <row r="35">
          <cell r="A35" t="str">
            <v>00839</v>
          </cell>
          <cell r="B35" t="str">
            <v>REYES GRANADA ARACELI JANETH</v>
          </cell>
          <cell r="C35">
            <v>8016.45</v>
          </cell>
          <cell r="D35">
            <v>0</v>
          </cell>
          <cell r="E35">
            <v>0</v>
          </cell>
          <cell r="F35">
            <v>3000</v>
          </cell>
          <cell r="G35">
            <v>0</v>
          </cell>
          <cell r="H35">
            <v>11016.45</v>
          </cell>
          <cell r="I35">
            <v>15</v>
          </cell>
          <cell r="J35">
            <v>0</v>
          </cell>
          <cell r="K35">
            <v>1386.89</v>
          </cell>
          <cell r="L35">
            <v>0</v>
          </cell>
          <cell r="M35">
            <v>0</v>
          </cell>
          <cell r="N35">
            <v>1530.09</v>
          </cell>
          <cell r="O35">
            <v>1530.09</v>
          </cell>
          <cell r="P35">
            <v>320.91000000000003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3252.89</v>
          </cell>
          <cell r="AB35">
            <v>7763.56</v>
          </cell>
          <cell r="AC35">
            <v>214.7</v>
          </cell>
          <cell r="AD35">
            <v>654.04</v>
          </cell>
          <cell r="AE35">
            <v>628.13</v>
          </cell>
          <cell r="AF35">
            <v>245.37</v>
          </cell>
          <cell r="AG35">
            <v>220.33</v>
          </cell>
          <cell r="AH35">
            <v>7376.28</v>
          </cell>
          <cell r="AI35">
            <v>1496.87</v>
          </cell>
          <cell r="AJ35">
            <v>613.42999999999995</v>
          </cell>
          <cell r="AK35">
            <v>122.69</v>
          </cell>
          <cell r="AL35">
            <v>0</v>
          </cell>
          <cell r="AM35">
            <v>10074.969999999999</v>
          </cell>
        </row>
        <row r="36">
          <cell r="A36" t="str">
            <v>00840</v>
          </cell>
          <cell r="B36" t="str">
            <v>NAVARRO VILLA LORENA</v>
          </cell>
          <cell r="C36">
            <v>6697.95</v>
          </cell>
          <cell r="D36">
            <v>0</v>
          </cell>
          <cell r="E36">
            <v>0</v>
          </cell>
          <cell r="F36">
            <v>2800</v>
          </cell>
          <cell r="G36">
            <v>0</v>
          </cell>
          <cell r="H36">
            <v>9497.9500000000007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1205.74</v>
          </cell>
          <cell r="O36">
            <v>1205.74</v>
          </cell>
          <cell r="P36">
            <v>273.05</v>
          </cell>
          <cell r="Q36">
            <v>455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1933.79</v>
          </cell>
          <cell r="AB36">
            <v>7564.16</v>
          </cell>
          <cell r="AC36">
            <v>184.52</v>
          </cell>
          <cell r="AD36">
            <v>562.11</v>
          </cell>
          <cell r="AE36">
            <v>578.98</v>
          </cell>
          <cell r="AF36">
            <v>210.88</v>
          </cell>
          <cell r="AG36">
            <v>189.96</v>
          </cell>
          <cell r="AH36">
            <v>6339.43</v>
          </cell>
          <cell r="AI36">
            <v>1325.61</v>
          </cell>
          <cell r="AJ36">
            <v>527.21</v>
          </cell>
          <cell r="AK36">
            <v>105.44</v>
          </cell>
          <cell r="AL36">
            <v>0</v>
          </cell>
          <cell r="AM36">
            <v>8698.5300000000007</v>
          </cell>
        </row>
        <row r="37">
          <cell r="A37" t="str">
            <v>00843</v>
          </cell>
          <cell r="B37" t="str">
            <v>DOMINGUEZ VAZQUEZ FERNANDO</v>
          </cell>
          <cell r="C37">
            <v>3735</v>
          </cell>
          <cell r="D37">
            <v>0</v>
          </cell>
          <cell r="E37">
            <v>0</v>
          </cell>
          <cell r="F37">
            <v>1650</v>
          </cell>
          <cell r="G37">
            <v>0</v>
          </cell>
          <cell r="H37">
            <v>5385</v>
          </cell>
          <cell r="I37">
            <v>0</v>
          </cell>
          <cell r="J37">
            <v>0</v>
          </cell>
          <cell r="K37">
            <v>1573.82</v>
          </cell>
          <cell r="L37">
            <v>0</v>
          </cell>
          <cell r="M37">
            <v>0</v>
          </cell>
          <cell r="N37">
            <v>429.43</v>
          </cell>
          <cell r="O37">
            <v>429.43</v>
          </cell>
          <cell r="P37">
            <v>146.07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2149.3200000000002</v>
          </cell>
          <cell r="AB37">
            <v>3235.68</v>
          </cell>
          <cell r="AC37">
            <v>104.45</v>
          </cell>
          <cell r="AD37">
            <v>291.37</v>
          </cell>
          <cell r="AE37">
            <v>448.58</v>
          </cell>
          <cell r="AF37">
            <v>119.37</v>
          </cell>
          <cell r="AG37">
            <v>107.7</v>
          </cell>
          <cell r="AH37">
            <v>3588.35</v>
          </cell>
          <cell r="AI37">
            <v>844.4</v>
          </cell>
          <cell r="AJ37">
            <v>298.42</v>
          </cell>
          <cell r="AK37">
            <v>59.68</v>
          </cell>
          <cell r="AL37">
            <v>0</v>
          </cell>
          <cell r="AM37">
            <v>5017.92</v>
          </cell>
        </row>
        <row r="38">
          <cell r="A38" t="str">
            <v>00845</v>
          </cell>
          <cell r="B38" t="str">
            <v>SANTILLAN GONZALEZ MARIA DE LA PAZ</v>
          </cell>
          <cell r="C38">
            <v>3733.95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3733.95</v>
          </cell>
          <cell r="I38">
            <v>0</v>
          </cell>
          <cell r="J38">
            <v>0</v>
          </cell>
          <cell r="K38">
            <v>0</v>
          </cell>
          <cell r="L38">
            <v>-192.43</v>
          </cell>
          <cell r="M38">
            <v>0</v>
          </cell>
          <cell r="N38">
            <v>249.79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3733.95</v>
          </cell>
          <cell r="AC38">
            <v>102.53</v>
          </cell>
          <cell r="AD38">
            <v>246.64</v>
          </cell>
          <cell r="AE38">
            <v>434.75</v>
          </cell>
          <cell r="AF38">
            <v>86.34</v>
          </cell>
          <cell r="AG38">
            <v>74.680000000000007</v>
          </cell>
          <cell r="AH38">
            <v>2595.6</v>
          </cell>
          <cell r="AI38">
            <v>783.92</v>
          </cell>
          <cell r="AJ38">
            <v>215.86</v>
          </cell>
          <cell r="AK38">
            <v>43.17</v>
          </cell>
          <cell r="AL38">
            <v>0</v>
          </cell>
          <cell r="AM38">
            <v>3799.57</v>
          </cell>
        </row>
        <row r="39">
          <cell r="A39" t="str">
            <v>00855</v>
          </cell>
          <cell r="B39" t="str">
            <v>LUNA MEDRANO CESAR ALEJANDRO</v>
          </cell>
          <cell r="C39">
            <v>6450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6450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595.70000000000005</v>
          </cell>
          <cell r="O39">
            <v>595.70000000000005</v>
          </cell>
          <cell r="P39">
            <v>187.41</v>
          </cell>
          <cell r="Q39">
            <v>1091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1874.11</v>
          </cell>
          <cell r="AB39">
            <v>4575.8900000000003</v>
          </cell>
          <cell r="AC39">
            <v>130.51</v>
          </cell>
          <cell r="AD39">
            <v>397.56</v>
          </cell>
          <cell r="AE39">
            <v>491.01</v>
          </cell>
          <cell r="AF39">
            <v>149.15</v>
          </cell>
          <cell r="AG39">
            <v>129</v>
          </cell>
          <cell r="AH39">
            <v>4483.7</v>
          </cell>
          <cell r="AI39">
            <v>1019.08</v>
          </cell>
          <cell r="AJ39">
            <v>372.88</v>
          </cell>
          <cell r="AK39">
            <v>74.58</v>
          </cell>
          <cell r="AL39">
            <v>0</v>
          </cell>
          <cell r="AM39">
            <v>6228.39</v>
          </cell>
        </row>
        <row r="40">
          <cell r="A40" t="str">
            <v>00856</v>
          </cell>
          <cell r="B40" t="str">
            <v>IÑIGUEZ IBARRA GUSTAVO</v>
          </cell>
          <cell r="C40">
            <v>4995</v>
          </cell>
          <cell r="D40">
            <v>0</v>
          </cell>
          <cell r="E40">
            <v>0</v>
          </cell>
          <cell r="F40">
            <v>560.37</v>
          </cell>
          <cell r="G40">
            <v>0</v>
          </cell>
          <cell r="H40">
            <v>5555.37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451.27</v>
          </cell>
          <cell r="O40">
            <v>451.27</v>
          </cell>
          <cell r="P40">
            <v>156.27000000000001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607.54</v>
          </cell>
          <cell r="AB40">
            <v>4947.83</v>
          </cell>
          <cell r="AC40">
            <v>110.87</v>
          </cell>
          <cell r="AD40">
            <v>309.3</v>
          </cell>
          <cell r="AE40">
            <v>459.04</v>
          </cell>
          <cell r="AF40">
            <v>126.71</v>
          </cell>
          <cell r="AG40">
            <v>111.11</v>
          </cell>
          <cell r="AH40">
            <v>3809.12</v>
          </cell>
          <cell r="AI40">
            <v>879.21</v>
          </cell>
          <cell r="AJ40">
            <v>316.77999999999997</v>
          </cell>
          <cell r="AK40">
            <v>63.36</v>
          </cell>
          <cell r="AL40">
            <v>0</v>
          </cell>
          <cell r="AM40">
            <v>5306.29</v>
          </cell>
        </row>
        <row r="41">
          <cell r="A41" t="str">
            <v>00857</v>
          </cell>
          <cell r="B41" t="str">
            <v>DELGADO VALENZUELA ROBERTO</v>
          </cell>
          <cell r="C41">
            <v>3733.95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3733.95</v>
          </cell>
          <cell r="I41">
            <v>0</v>
          </cell>
          <cell r="J41">
            <v>0</v>
          </cell>
          <cell r="K41">
            <v>0</v>
          </cell>
          <cell r="L41">
            <v>-192.43</v>
          </cell>
          <cell r="M41">
            <v>0</v>
          </cell>
          <cell r="N41">
            <v>249.79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3733.95</v>
          </cell>
          <cell r="AC41">
            <v>102.53</v>
          </cell>
          <cell r="AD41">
            <v>246.64</v>
          </cell>
          <cell r="AE41">
            <v>434.75</v>
          </cell>
          <cell r="AF41">
            <v>86.34</v>
          </cell>
          <cell r="AG41">
            <v>74.680000000000007</v>
          </cell>
          <cell r="AH41">
            <v>2595.6</v>
          </cell>
          <cell r="AI41">
            <v>783.92</v>
          </cell>
          <cell r="AJ41">
            <v>215.86</v>
          </cell>
          <cell r="AK41">
            <v>43.17</v>
          </cell>
          <cell r="AL41">
            <v>0</v>
          </cell>
          <cell r="AM41">
            <v>3799.57</v>
          </cell>
        </row>
        <row r="42">
          <cell r="A42" t="str">
            <v>00863</v>
          </cell>
          <cell r="B42" t="str">
            <v>LARIOS CALVARIO MANUEL</v>
          </cell>
          <cell r="C42">
            <v>3735</v>
          </cell>
          <cell r="D42">
            <v>0</v>
          </cell>
          <cell r="E42">
            <v>0</v>
          </cell>
          <cell r="F42">
            <v>503.16</v>
          </cell>
          <cell r="G42">
            <v>0</v>
          </cell>
          <cell r="H42">
            <v>4238.16</v>
          </cell>
          <cell r="I42">
            <v>0</v>
          </cell>
          <cell r="J42">
            <v>0</v>
          </cell>
          <cell r="K42">
            <v>0</v>
          </cell>
          <cell r="L42">
            <v>-192.43</v>
          </cell>
          <cell r="M42">
            <v>0</v>
          </cell>
          <cell r="N42">
            <v>304.64999999999998</v>
          </cell>
          <cell r="O42">
            <v>112.21</v>
          </cell>
          <cell r="P42">
            <v>114.51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226.72</v>
          </cell>
          <cell r="AB42">
            <v>4011.44</v>
          </cell>
          <cell r="AC42">
            <v>84.38</v>
          </cell>
          <cell r="AD42">
            <v>221.22</v>
          </cell>
          <cell r="AE42">
            <v>416.6</v>
          </cell>
          <cell r="AF42">
            <v>96.43</v>
          </cell>
          <cell r="AG42">
            <v>84.76</v>
          </cell>
          <cell r="AH42">
            <v>2898.89</v>
          </cell>
          <cell r="AI42">
            <v>722.2</v>
          </cell>
          <cell r="AJ42">
            <v>241.08</v>
          </cell>
          <cell r="AK42">
            <v>48.22</v>
          </cell>
          <cell r="AL42">
            <v>0</v>
          </cell>
          <cell r="AM42">
            <v>4091.58</v>
          </cell>
        </row>
        <row r="43">
          <cell r="A43" t="str">
            <v>00864</v>
          </cell>
          <cell r="B43" t="str">
            <v>GONZALEZ RAMIREZ MIRIAM NOEMI</v>
          </cell>
          <cell r="C43">
            <v>3735</v>
          </cell>
          <cell r="D43">
            <v>0</v>
          </cell>
          <cell r="E43">
            <v>0</v>
          </cell>
          <cell r="F43">
            <v>450</v>
          </cell>
          <cell r="G43">
            <v>0</v>
          </cell>
          <cell r="H43">
            <v>4185</v>
          </cell>
          <cell r="I43">
            <v>0</v>
          </cell>
          <cell r="J43">
            <v>0</v>
          </cell>
          <cell r="K43">
            <v>0</v>
          </cell>
          <cell r="L43">
            <v>-192.43</v>
          </cell>
          <cell r="M43">
            <v>0</v>
          </cell>
          <cell r="N43">
            <v>298.87</v>
          </cell>
          <cell r="O43">
            <v>106.43</v>
          </cell>
          <cell r="P43">
            <v>113.24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219.67</v>
          </cell>
          <cell r="AB43">
            <v>3965.33</v>
          </cell>
          <cell r="AC43">
            <v>83.45</v>
          </cell>
          <cell r="AD43">
            <v>218.77</v>
          </cell>
          <cell r="AE43">
            <v>415.67</v>
          </cell>
          <cell r="AF43">
            <v>95.37</v>
          </cell>
          <cell r="AG43">
            <v>83.7</v>
          </cell>
          <cell r="AH43">
            <v>2866.88</v>
          </cell>
          <cell r="AI43">
            <v>717.89</v>
          </cell>
          <cell r="AJ43">
            <v>238.42</v>
          </cell>
          <cell r="AK43">
            <v>47.68</v>
          </cell>
          <cell r="AL43">
            <v>0</v>
          </cell>
          <cell r="AM43">
            <v>4049.94</v>
          </cell>
        </row>
        <row r="44">
          <cell r="A44" t="str">
            <v>00870</v>
          </cell>
          <cell r="B44" t="str">
            <v>GIL MEDINA MIRIAM ELYADA</v>
          </cell>
          <cell r="C44">
            <v>3750</v>
          </cell>
          <cell r="D44">
            <v>0</v>
          </cell>
          <cell r="E44">
            <v>0</v>
          </cell>
          <cell r="F44">
            <v>719.5</v>
          </cell>
          <cell r="G44">
            <v>0</v>
          </cell>
          <cell r="H44">
            <v>4469.5</v>
          </cell>
          <cell r="I44">
            <v>0</v>
          </cell>
          <cell r="J44">
            <v>0</v>
          </cell>
          <cell r="K44">
            <v>0</v>
          </cell>
          <cell r="L44">
            <v>-192.43</v>
          </cell>
          <cell r="M44">
            <v>0</v>
          </cell>
          <cell r="N44">
            <v>329.82</v>
          </cell>
          <cell r="O44">
            <v>137.38</v>
          </cell>
          <cell r="P44">
            <v>120.75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258.13</v>
          </cell>
          <cell r="AB44">
            <v>4211.37</v>
          </cell>
          <cell r="AC44">
            <v>88.47</v>
          </cell>
          <cell r="AD44">
            <v>240.43</v>
          </cell>
          <cell r="AE44">
            <v>422.56</v>
          </cell>
          <cell r="AF44">
            <v>101.11</v>
          </cell>
          <cell r="AG44">
            <v>89.39</v>
          </cell>
          <cell r="AH44">
            <v>3039.4</v>
          </cell>
          <cell r="AI44">
            <v>751.46</v>
          </cell>
          <cell r="AJ44">
            <v>252.76</v>
          </cell>
          <cell r="AK44">
            <v>50.55</v>
          </cell>
          <cell r="AL44">
            <v>0</v>
          </cell>
          <cell r="AM44">
            <v>4284.67</v>
          </cell>
        </row>
        <row r="45">
          <cell r="A45" t="str">
            <v>00871</v>
          </cell>
          <cell r="B45" t="str">
            <v>GONZALEZ VIZCAINO MARIA LUCIA</v>
          </cell>
          <cell r="C45">
            <v>4999.95</v>
          </cell>
          <cell r="D45">
            <v>0</v>
          </cell>
          <cell r="E45">
            <v>0</v>
          </cell>
          <cell r="F45">
            <v>555.41999999999996</v>
          </cell>
          <cell r="G45">
            <v>0</v>
          </cell>
          <cell r="H45">
            <v>5555.37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451.27</v>
          </cell>
          <cell r="O45">
            <v>451.27</v>
          </cell>
          <cell r="P45">
            <v>156.28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607.54999999999995</v>
          </cell>
          <cell r="AB45">
            <v>4947.82</v>
          </cell>
          <cell r="AC45">
            <v>110.89</v>
          </cell>
          <cell r="AD45">
            <v>309.33999999999997</v>
          </cell>
          <cell r="AE45">
            <v>459.06</v>
          </cell>
          <cell r="AF45">
            <v>126.73</v>
          </cell>
          <cell r="AG45">
            <v>111.11</v>
          </cell>
          <cell r="AH45">
            <v>3809.57</v>
          </cell>
          <cell r="AI45">
            <v>879.29</v>
          </cell>
          <cell r="AJ45">
            <v>316.82</v>
          </cell>
          <cell r="AK45">
            <v>63.36</v>
          </cell>
          <cell r="AL45">
            <v>0</v>
          </cell>
          <cell r="AM45">
            <v>5306.88</v>
          </cell>
        </row>
        <row r="46">
          <cell r="A46" t="str">
            <v>00873</v>
          </cell>
          <cell r="B46" t="str">
            <v>GONZALEZ REAL BLANCA LUCERO</v>
          </cell>
          <cell r="C46">
            <v>3733.95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3733.95</v>
          </cell>
          <cell r="I46">
            <v>0</v>
          </cell>
          <cell r="J46">
            <v>0</v>
          </cell>
          <cell r="K46">
            <v>0</v>
          </cell>
          <cell r="L46">
            <v>-192.43</v>
          </cell>
          <cell r="M46">
            <v>0</v>
          </cell>
          <cell r="N46">
            <v>249.79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3733.95</v>
          </cell>
          <cell r="AC46">
            <v>102.53</v>
          </cell>
          <cell r="AD46">
            <v>246.64</v>
          </cell>
          <cell r="AE46">
            <v>434.75</v>
          </cell>
          <cell r="AF46">
            <v>86.34</v>
          </cell>
          <cell r="AG46">
            <v>74.680000000000007</v>
          </cell>
          <cell r="AH46">
            <v>2595.6</v>
          </cell>
          <cell r="AI46">
            <v>783.92</v>
          </cell>
          <cell r="AJ46">
            <v>215.86</v>
          </cell>
          <cell r="AK46">
            <v>43.17</v>
          </cell>
          <cell r="AL46">
            <v>0</v>
          </cell>
          <cell r="AM46">
            <v>3799.57</v>
          </cell>
        </row>
        <row r="47">
          <cell r="A47" t="str">
            <v>00874</v>
          </cell>
          <cell r="B47" t="str">
            <v>CAMIRUAGA LOPEZ MONICA DEL CARMEN</v>
          </cell>
          <cell r="C47">
            <v>3735</v>
          </cell>
          <cell r="D47">
            <v>0</v>
          </cell>
          <cell r="E47">
            <v>0</v>
          </cell>
          <cell r="F47">
            <v>1300</v>
          </cell>
          <cell r="G47">
            <v>0</v>
          </cell>
          <cell r="H47">
            <v>5035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391.35</v>
          </cell>
          <cell r="O47">
            <v>391.35</v>
          </cell>
          <cell r="P47">
            <v>136.38</v>
          </cell>
          <cell r="Q47">
            <v>1050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1577.73</v>
          </cell>
          <cell r="AB47">
            <v>3457.27</v>
          </cell>
          <cell r="AC47">
            <v>98.32</v>
          </cell>
          <cell r="AD47">
            <v>267.20999999999998</v>
          </cell>
          <cell r="AE47">
            <v>438.6</v>
          </cell>
          <cell r="AF47">
            <v>112.37</v>
          </cell>
          <cell r="AG47">
            <v>100.7</v>
          </cell>
          <cell r="AH47">
            <v>3377.95</v>
          </cell>
          <cell r="AI47">
            <v>804.13</v>
          </cell>
          <cell r="AJ47">
            <v>280.92</v>
          </cell>
          <cell r="AK47">
            <v>56.18</v>
          </cell>
          <cell r="AL47">
            <v>0</v>
          </cell>
          <cell r="AM47">
            <v>4732.25</v>
          </cell>
        </row>
        <row r="48">
          <cell r="A48" t="str">
            <v>00880</v>
          </cell>
          <cell r="B48" t="str">
            <v>MACIAS LOPEZ ROBERTO</v>
          </cell>
          <cell r="C48">
            <v>3733.95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3733.95</v>
          </cell>
          <cell r="I48">
            <v>0</v>
          </cell>
          <cell r="J48">
            <v>0</v>
          </cell>
          <cell r="K48">
            <v>0</v>
          </cell>
          <cell r="L48">
            <v>-192.43</v>
          </cell>
          <cell r="M48">
            <v>0</v>
          </cell>
          <cell r="N48">
            <v>249.79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3733.95</v>
          </cell>
          <cell r="AC48">
            <v>102.53</v>
          </cell>
          <cell r="AD48">
            <v>246.64</v>
          </cell>
          <cell r="AE48">
            <v>434.75</v>
          </cell>
          <cell r="AF48">
            <v>86.34</v>
          </cell>
          <cell r="AG48">
            <v>74.680000000000007</v>
          </cell>
          <cell r="AH48">
            <v>2595.6</v>
          </cell>
          <cell r="AI48">
            <v>783.92</v>
          </cell>
          <cell r="AJ48">
            <v>215.86</v>
          </cell>
          <cell r="AK48">
            <v>43.17</v>
          </cell>
          <cell r="AL48">
            <v>0</v>
          </cell>
          <cell r="AM48">
            <v>3799.57</v>
          </cell>
        </row>
        <row r="49">
          <cell r="A49" t="str">
            <v>00887</v>
          </cell>
          <cell r="B49" t="str">
            <v>DE LEON MEZA HUGO FIDENCIO</v>
          </cell>
          <cell r="C49">
            <v>8714.7000000000007</v>
          </cell>
          <cell r="D49">
            <v>0</v>
          </cell>
          <cell r="E49">
            <v>0</v>
          </cell>
          <cell r="F49">
            <v>785.3</v>
          </cell>
          <cell r="G49">
            <v>0</v>
          </cell>
          <cell r="H49">
            <v>9500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1206.18</v>
          </cell>
          <cell r="O49">
            <v>1206.18</v>
          </cell>
          <cell r="P49">
            <v>281.85000000000002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1488.03</v>
          </cell>
          <cell r="AB49">
            <v>8011.97</v>
          </cell>
          <cell r="AC49">
            <v>190.07</v>
          </cell>
          <cell r="AD49">
            <v>579.01</v>
          </cell>
          <cell r="AE49">
            <v>588.02</v>
          </cell>
          <cell r="AF49">
            <v>217.22</v>
          </cell>
          <cell r="AG49">
            <v>190</v>
          </cell>
          <cell r="AH49">
            <v>6530.08</v>
          </cell>
          <cell r="AI49">
            <v>1357.1</v>
          </cell>
          <cell r="AJ49">
            <v>543.05999999999995</v>
          </cell>
          <cell r="AK49">
            <v>108.61</v>
          </cell>
          <cell r="AL49">
            <v>0</v>
          </cell>
          <cell r="AM49">
            <v>8946.07</v>
          </cell>
        </row>
        <row r="50">
          <cell r="A50" t="str">
            <v>00951</v>
          </cell>
          <cell r="B50" t="str">
            <v>PEREZ MURILLO VERONICA DEL CARMEN</v>
          </cell>
          <cell r="C50">
            <v>7125</v>
          </cell>
          <cell r="D50">
            <v>0</v>
          </cell>
          <cell r="E50">
            <v>0</v>
          </cell>
          <cell r="F50">
            <v>4768.78</v>
          </cell>
          <cell r="G50">
            <v>0</v>
          </cell>
          <cell r="H50">
            <v>11893.78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1717.49</v>
          </cell>
          <cell r="O50">
            <v>1717.49</v>
          </cell>
          <cell r="P50">
            <v>341.38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2058.87</v>
          </cell>
          <cell r="AB50">
            <v>9834.91</v>
          </cell>
          <cell r="AC50">
            <v>227.62</v>
          </cell>
          <cell r="AD50">
            <v>693.38</v>
          </cell>
          <cell r="AE50">
            <v>649.16999999999996</v>
          </cell>
          <cell r="AF50">
            <v>260.13</v>
          </cell>
          <cell r="AG50">
            <v>237.88</v>
          </cell>
          <cell r="AH50">
            <v>7819.99</v>
          </cell>
          <cell r="AI50">
            <v>1570.17</v>
          </cell>
          <cell r="AJ50">
            <v>650.33000000000004</v>
          </cell>
          <cell r="AK50">
            <v>130.07</v>
          </cell>
          <cell r="AL50">
            <v>0</v>
          </cell>
          <cell r="AM50">
            <v>10668.57</v>
          </cell>
        </row>
        <row r="51">
          <cell r="A51" t="str">
            <v>00952</v>
          </cell>
          <cell r="B51" t="str">
            <v>PADILLA CRUZ PABLO ANTONIO</v>
          </cell>
          <cell r="C51">
            <v>9750</v>
          </cell>
          <cell r="D51">
            <v>0</v>
          </cell>
          <cell r="E51">
            <v>0</v>
          </cell>
          <cell r="F51">
            <v>5250</v>
          </cell>
          <cell r="G51">
            <v>0</v>
          </cell>
          <cell r="H51">
            <v>15000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2380.98</v>
          </cell>
          <cell r="O51">
            <v>2380.98</v>
          </cell>
          <cell r="P51">
            <v>647.1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3028.08</v>
          </cell>
          <cell r="AB51">
            <v>11971.92</v>
          </cell>
          <cell r="AC51">
            <v>420.4</v>
          </cell>
          <cell r="AD51">
            <v>1280.6600000000001</v>
          </cell>
          <cell r="AE51">
            <v>963.13</v>
          </cell>
          <cell r="AF51">
            <v>480.46</v>
          </cell>
          <cell r="AG51">
            <v>300</v>
          </cell>
          <cell r="AH51">
            <v>14443.32</v>
          </cell>
          <cell r="AI51">
            <v>2664.19</v>
          </cell>
          <cell r="AJ51">
            <v>1201.1500000000001</v>
          </cell>
          <cell r="AK51">
            <v>240.23</v>
          </cell>
          <cell r="AL51">
            <v>0</v>
          </cell>
          <cell r="AM51">
            <v>19329.349999999999</v>
          </cell>
        </row>
        <row r="52">
          <cell r="A52" t="str">
            <v>00954</v>
          </cell>
          <cell r="B52" t="str">
            <v>ORTEGA VILLELA ALEJANDRO</v>
          </cell>
          <cell r="C52">
            <v>3735</v>
          </cell>
          <cell r="D52">
            <v>0</v>
          </cell>
          <cell r="E52">
            <v>0</v>
          </cell>
          <cell r="F52">
            <v>1350</v>
          </cell>
          <cell r="G52">
            <v>0</v>
          </cell>
          <cell r="H52">
            <v>5085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396.79</v>
          </cell>
          <cell r="O52">
            <v>396.79</v>
          </cell>
          <cell r="P52">
            <v>137.76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534.54999999999995</v>
          </cell>
          <cell r="AB52">
            <v>4550.45</v>
          </cell>
          <cell r="AC52">
            <v>99.2</v>
          </cell>
          <cell r="AD52">
            <v>269.58999999999997</v>
          </cell>
          <cell r="AE52">
            <v>440.03</v>
          </cell>
          <cell r="AF52">
            <v>113.37</v>
          </cell>
          <cell r="AG52">
            <v>101.7</v>
          </cell>
          <cell r="AH52">
            <v>3407.98</v>
          </cell>
          <cell r="AI52">
            <v>808.82</v>
          </cell>
          <cell r="AJ52">
            <v>283.42</v>
          </cell>
          <cell r="AK52">
            <v>56.68</v>
          </cell>
          <cell r="AL52">
            <v>0</v>
          </cell>
          <cell r="AM52">
            <v>4771.97</v>
          </cell>
        </row>
        <row r="53">
          <cell r="A53" t="str">
            <v>00956</v>
          </cell>
          <cell r="B53" t="str">
            <v>FUENTES NUÑEZ EDUARDO</v>
          </cell>
          <cell r="C53">
            <v>7125</v>
          </cell>
          <cell r="D53">
            <v>0</v>
          </cell>
          <cell r="E53">
            <v>0</v>
          </cell>
          <cell r="F53">
            <v>4768.78</v>
          </cell>
          <cell r="G53">
            <v>0</v>
          </cell>
          <cell r="H53">
            <v>11893.78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1717.49</v>
          </cell>
          <cell r="O53">
            <v>1717.49</v>
          </cell>
          <cell r="P53">
            <v>341.38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2058.87</v>
          </cell>
          <cell r="AB53">
            <v>9834.91</v>
          </cell>
          <cell r="AC53">
            <v>227.62</v>
          </cell>
          <cell r="AD53">
            <v>693.38</v>
          </cell>
          <cell r="AE53">
            <v>649.16999999999996</v>
          </cell>
          <cell r="AF53">
            <v>260.13</v>
          </cell>
          <cell r="AG53">
            <v>237.88</v>
          </cell>
          <cell r="AH53">
            <v>7819.99</v>
          </cell>
          <cell r="AI53">
            <v>1570.17</v>
          </cell>
          <cell r="AJ53">
            <v>650.33000000000004</v>
          </cell>
          <cell r="AK53">
            <v>130.07</v>
          </cell>
          <cell r="AL53">
            <v>0</v>
          </cell>
          <cell r="AM53">
            <v>10668.57</v>
          </cell>
        </row>
        <row r="54">
          <cell r="A54" t="str">
            <v>00957</v>
          </cell>
          <cell r="B54" t="str">
            <v>CAMPOS ENCARNACION SALVADOR ALEJANDRO</v>
          </cell>
          <cell r="C54">
            <v>5287.5</v>
          </cell>
          <cell r="D54">
            <v>0</v>
          </cell>
          <cell r="E54">
            <v>0</v>
          </cell>
          <cell r="F54">
            <v>4836.2</v>
          </cell>
          <cell r="G54">
            <v>0</v>
          </cell>
          <cell r="H54">
            <v>10123.700000000001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1339.4</v>
          </cell>
          <cell r="O54">
            <v>1339.4</v>
          </cell>
          <cell r="P54">
            <v>284.3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1623.7</v>
          </cell>
          <cell r="AB54">
            <v>8500</v>
          </cell>
          <cell r="AC54">
            <v>191.62</v>
          </cell>
          <cell r="AD54">
            <v>583.72</v>
          </cell>
          <cell r="AE54">
            <v>590.54</v>
          </cell>
          <cell r="AF54">
            <v>218.99</v>
          </cell>
          <cell r="AG54">
            <v>202.47</v>
          </cell>
          <cell r="AH54">
            <v>6583.2</v>
          </cell>
          <cell r="AI54">
            <v>1365.88</v>
          </cell>
          <cell r="AJ54">
            <v>547.48</v>
          </cell>
          <cell r="AK54">
            <v>109.5</v>
          </cell>
          <cell r="AL54">
            <v>0</v>
          </cell>
          <cell r="AM54">
            <v>9027.52</v>
          </cell>
        </row>
        <row r="55">
          <cell r="A55" t="str">
            <v>00958</v>
          </cell>
          <cell r="B55" t="str">
            <v>GARCIA GARCIA IVAN TONATHIU</v>
          </cell>
          <cell r="C55">
            <v>7275</v>
          </cell>
          <cell r="D55">
            <v>0</v>
          </cell>
          <cell r="E55">
            <v>0</v>
          </cell>
          <cell r="F55">
            <v>4837.25</v>
          </cell>
          <cell r="G55">
            <v>0</v>
          </cell>
          <cell r="H55">
            <v>12112.25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1764.15</v>
          </cell>
          <cell r="O55">
            <v>1764.15</v>
          </cell>
          <cell r="P55">
            <v>348.1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2112.25</v>
          </cell>
          <cell r="AB55">
            <v>10000</v>
          </cell>
          <cell r="AC55">
            <v>231.85</v>
          </cell>
          <cell r="AD55">
            <v>706.28</v>
          </cell>
          <cell r="AE55">
            <v>656.06</v>
          </cell>
          <cell r="AF55">
            <v>264.97000000000003</v>
          </cell>
          <cell r="AG55">
            <v>242.25</v>
          </cell>
          <cell r="AH55">
            <v>7965.46</v>
          </cell>
          <cell r="AI55">
            <v>1594.19</v>
          </cell>
          <cell r="AJ55">
            <v>662.43</v>
          </cell>
          <cell r="AK55">
            <v>132.49</v>
          </cell>
          <cell r="AL55">
            <v>0</v>
          </cell>
          <cell r="AM55">
            <v>10861.79</v>
          </cell>
        </row>
        <row r="56">
          <cell r="A56" t="str">
            <v>00959</v>
          </cell>
          <cell r="B56" t="str">
            <v>CERVANTES RAMIREZ MARCO ANTONIO</v>
          </cell>
          <cell r="C56">
            <v>3735</v>
          </cell>
          <cell r="D56">
            <v>0</v>
          </cell>
          <cell r="E56">
            <v>0</v>
          </cell>
          <cell r="F56">
            <v>712.5</v>
          </cell>
          <cell r="G56">
            <v>0</v>
          </cell>
          <cell r="H56">
            <v>4447.5</v>
          </cell>
          <cell r="I56">
            <v>0</v>
          </cell>
          <cell r="J56">
            <v>0</v>
          </cell>
          <cell r="K56">
            <v>0</v>
          </cell>
          <cell r="L56">
            <v>-192.43</v>
          </cell>
          <cell r="M56">
            <v>0</v>
          </cell>
          <cell r="N56">
            <v>327.43</v>
          </cell>
          <cell r="O56">
            <v>134.99</v>
          </cell>
          <cell r="P56">
            <v>120.07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255.06</v>
          </cell>
          <cell r="AB56">
            <v>4192.4399999999996</v>
          </cell>
          <cell r="AC56">
            <v>88.04</v>
          </cell>
          <cell r="AD56">
            <v>239.27</v>
          </cell>
          <cell r="AE56">
            <v>421.86</v>
          </cell>
          <cell r="AF56">
            <v>100.62</v>
          </cell>
          <cell r="AG56">
            <v>88.95</v>
          </cell>
          <cell r="AH56">
            <v>3024.7</v>
          </cell>
          <cell r="AI56">
            <v>749.17</v>
          </cell>
          <cell r="AJ56">
            <v>251.54</v>
          </cell>
          <cell r="AK56">
            <v>50.31</v>
          </cell>
          <cell r="AL56">
            <v>0</v>
          </cell>
          <cell r="AM56">
            <v>4265.29</v>
          </cell>
        </row>
        <row r="57">
          <cell r="A57" t="str">
            <v>00960</v>
          </cell>
          <cell r="B57" t="str">
            <v>TORRES DE LA ROSA MARIA GUADALUPE</v>
          </cell>
          <cell r="C57">
            <v>4500</v>
          </cell>
          <cell r="D57">
            <v>0</v>
          </cell>
          <cell r="E57">
            <v>0</v>
          </cell>
          <cell r="F57">
            <v>3000</v>
          </cell>
          <cell r="G57">
            <v>0</v>
          </cell>
          <cell r="H57">
            <v>7500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783.86</v>
          </cell>
          <cell r="O57">
            <v>783.86</v>
          </cell>
          <cell r="P57">
            <v>208.09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991.95</v>
          </cell>
          <cell r="AB57">
            <v>6508.05</v>
          </cell>
          <cell r="AC57">
            <v>143.55000000000001</v>
          </cell>
          <cell r="AD57">
            <v>437.3</v>
          </cell>
          <cell r="AE57">
            <v>512.26</v>
          </cell>
          <cell r="AF57">
            <v>164.06</v>
          </cell>
          <cell r="AG57">
            <v>150</v>
          </cell>
          <cell r="AH57">
            <v>4931.83</v>
          </cell>
          <cell r="AI57">
            <v>1093.1099999999999</v>
          </cell>
          <cell r="AJ57">
            <v>410.14</v>
          </cell>
          <cell r="AK57">
            <v>82.03</v>
          </cell>
          <cell r="AL57">
            <v>0</v>
          </cell>
          <cell r="AM57">
            <v>6831.17</v>
          </cell>
        </row>
        <row r="58">
          <cell r="A58" t="str">
            <v>00961</v>
          </cell>
          <cell r="B58" t="str">
            <v>VELAZQUEZ MONROY ARLENE</v>
          </cell>
          <cell r="C58">
            <v>5287.5</v>
          </cell>
          <cell r="D58">
            <v>0</v>
          </cell>
          <cell r="E58">
            <v>0</v>
          </cell>
          <cell r="F58">
            <v>3518.08</v>
          </cell>
          <cell r="G58">
            <v>0</v>
          </cell>
          <cell r="H58">
            <v>8805.58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1057.8499999999999</v>
          </cell>
          <cell r="O58">
            <v>1057.8499999999999</v>
          </cell>
          <cell r="P58">
            <v>247.73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1305.58</v>
          </cell>
          <cell r="AB58">
            <v>7500</v>
          </cell>
          <cell r="AC58">
            <v>168.55</v>
          </cell>
          <cell r="AD58">
            <v>513.46</v>
          </cell>
          <cell r="AE58">
            <v>552.97</v>
          </cell>
          <cell r="AF58">
            <v>192.63</v>
          </cell>
          <cell r="AG58">
            <v>176.11</v>
          </cell>
          <cell r="AH58">
            <v>5790.75</v>
          </cell>
          <cell r="AI58">
            <v>1234.98</v>
          </cell>
          <cell r="AJ58">
            <v>481.58</v>
          </cell>
          <cell r="AK58">
            <v>96.31</v>
          </cell>
          <cell r="AL58">
            <v>0</v>
          </cell>
          <cell r="AM58">
            <v>7972.36</v>
          </cell>
        </row>
        <row r="59">
          <cell r="A59" t="str">
            <v>00963</v>
          </cell>
          <cell r="B59" t="str">
            <v>MARTINEZ GONZALEZ REGINA</v>
          </cell>
          <cell r="C59">
            <v>6000</v>
          </cell>
          <cell r="D59">
            <v>0</v>
          </cell>
          <cell r="E59">
            <v>0</v>
          </cell>
          <cell r="F59">
            <v>4000</v>
          </cell>
          <cell r="G59">
            <v>0</v>
          </cell>
          <cell r="H59">
            <v>10000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1312.98</v>
          </cell>
          <cell r="O59">
            <v>1312.98</v>
          </cell>
          <cell r="P59">
            <v>283.95999999999998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1596.94</v>
          </cell>
          <cell r="AB59">
            <v>8403.06</v>
          </cell>
          <cell r="AC59">
            <v>191.4</v>
          </cell>
          <cell r="AD59">
            <v>583.05999999999995</v>
          </cell>
          <cell r="AE59">
            <v>590.19000000000005</v>
          </cell>
          <cell r="AF59">
            <v>218.75</v>
          </cell>
          <cell r="AG59">
            <v>200</v>
          </cell>
          <cell r="AH59">
            <v>6575.8</v>
          </cell>
          <cell r="AI59">
            <v>1364.65</v>
          </cell>
          <cell r="AJ59">
            <v>546.86</v>
          </cell>
          <cell r="AK59">
            <v>109.37</v>
          </cell>
          <cell r="AL59">
            <v>0</v>
          </cell>
          <cell r="AM59">
            <v>9015.43</v>
          </cell>
        </row>
        <row r="60">
          <cell r="A60" t="str">
            <v>00966</v>
          </cell>
          <cell r="B60" t="str">
            <v>RUIZ MEJIA MARIA MAGDALENA</v>
          </cell>
          <cell r="C60">
            <v>3735</v>
          </cell>
          <cell r="D60">
            <v>0</v>
          </cell>
          <cell r="E60">
            <v>0</v>
          </cell>
          <cell r="F60">
            <v>1877.88</v>
          </cell>
          <cell r="G60">
            <v>0</v>
          </cell>
          <cell r="H60">
            <v>5612.88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460.47</v>
          </cell>
          <cell r="O60">
            <v>460.47</v>
          </cell>
          <cell r="P60">
            <v>152.41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612.88</v>
          </cell>
          <cell r="AB60">
            <v>5000</v>
          </cell>
          <cell r="AC60">
            <v>108.44</v>
          </cell>
          <cell r="AD60">
            <v>302.51</v>
          </cell>
          <cell r="AE60">
            <v>455.07</v>
          </cell>
          <cell r="AF60">
            <v>123.93</v>
          </cell>
          <cell r="AG60">
            <v>112.26</v>
          </cell>
          <cell r="AH60">
            <v>3725.43</v>
          </cell>
          <cell r="AI60">
            <v>866.02</v>
          </cell>
          <cell r="AJ60">
            <v>309.82</v>
          </cell>
          <cell r="AK60">
            <v>61.96</v>
          </cell>
          <cell r="AL60">
            <v>0</v>
          </cell>
          <cell r="AM60">
            <v>5199.42</v>
          </cell>
        </row>
        <row r="61">
          <cell r="A61" t="str">
            <v>00967</v>
          </cell>
          <cell r="B61" t="str">
            <v>DIAZ DIAZ ANGELICA NAYELI</v>
          </cell>
          <cell r="C61">
            <v>5287.5</v>
          </cell>
          <cell r="D61">
            <v>0</v>
          </cell>
          <cell r="E61">
            <v>0</v>
          </cell>
          <cell r="F61">
            <v>3518.08</v>
          </cell>
          <cell r="G61">
            <v>0</v>
          </cell>
          <cell r="H61">
            <v>8805.58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1057.8499999999999</v>
          </cell>
          <cell r="O61">
            <v>1057.8499999999999</v>
          </cell>
          <cell r="P61">
            <v>247.73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1305.58</v>
          </cell>
          <cell r="AB61">
            <v>7500</v>
          </cell>
          <cell r="AC61">
            <v>168.55</v>
          </cell>
          <cell r="AD61">
            <v>513.46</v>
          </cell>
          <cell r="AE61">
            <v>552.97</v>
          </cell>
          <cell r="AF61">
            <v>192.63</v>
          </cell>
          <cell r="AG61">
            <v>176.11</v>
          </cell>
          <cell r="AH61">
            <v>5790.75</v>
          </cell>
          <cell r="AI61">
            <v>1234.98</v>
          </cell>
          <cell r="AJ61">
            <v>481.58</v>
          </cell>
          <cell r="AK61">
            <v>96.31</v>
          </cell>
          <cell r="AL61">
            <v>0</v>
          </cell>
          <cell r="AM61">
            <v>7972.36</v>
          </cell>
        </row>
        <row r="62">
          <cell r="A62" t="str">
            <v>00969</v>
          </cell>
          <cell r="B62" t="str">
            <v>GONZALEZ VALENZUELA LUIS GEOVANNI</v>
          </cell>
          <cell r="C62">
            <v>3735</v>
          </cell>
          <cell r="D62">
            <v>0</v>
          </cell>
          <cell r="E62">
            <v>0</v>
          </cell>
          <cell r="F62">
            <v>1877.88</v>
          </cell>
          <cell r="G62">
            <v>0</v>
          </cell>
          <cell r="H62">
            <v>5612.88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460.47</v>
          </cell>
          <cell r="O62">
            <v>460.47</v>
          </cell>
          <cell r="P62">
            <v>152.41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612.88</v>
          </cell>
          <cell r="AB62">
            <v>5000</v>
          </cell>
          <cell r="AC62">
            <v>108.43</v>
          </cell>
          <cell r="AD62">
            <v>302.5</v>
          </cell>
          <cell r="AE62">
            <v>455.07</v>
          </cell>
          <cell r="AF62">
            <v>123.92</v>
          </cell>
          <cell r="AG62">
            <v>112.26</v>
          </cell>
          <cell r="AH62">
            <v>3725.34</v>
          </cell>
          <cell r="AI62">
            <v>866</v>
          </cell>
          <cell r="AJ62">
            <v>309.81</v>
          </cell>
          <cell r="AK62">
            <v>61.96</v>
          </cell>
          <cell r="AL62">
            <v>0</v>
          </cell>
          <cell r="AM62">
            <v>5199.29</v>
          </cell>
        </row>
        <row r="63">
          <cell r="A63" t="str">
            <v>00973</v>
          </cell>
          <cell r="B63" t="str">
            <v>MARTINEZ SANCHEZ JOSUE</v>
          </cell>
          <cell r="C63">
            <v>3735</v>
          </cell>
          <cell r="D63">
            <v>0</v>
          </cell>
          <cell r="E63">
            <v>0</v>
          </cell>
          <cell r="F63">
            <v>1877.88</v>
          </cell>
          <cell r="G63">
            <v>0</v>
          </cell>
          <cell r="H63">
            <v>5612.88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460.47</v>
          </cell>
          <cell r="O63">
            <v>460.47</v>
          </cell>
          <cell r="P63">
            <v>152.41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612.88</v>
          </cell>
          <cell r="AB63">
            <v>5000</v>
          </cell>
          <cell r="AC63">
            <v>108.44</v>
          </cell>
          <cell r="AD63">
            <v>302.51</v>
          </cell>
          <cell r="AE63">
            <v>455.07</v>
          </cell>
          <cell r="AF63">
            <v>123.93</v>
          </cell>
          <cell r="AG63">
            <v>112.26</v>
          </cell>
          <cell r="AH63">
            <v>3725.43</v>
          </cell>
          <cell r="AI63">
            <v>866.02</v>
          </cell>
          <cell r="AJ63">
            <v>309.82</v>
          </cell>
          <cell r="AK63">
            <v>61.96</v>
          </cell>
          <cell r="AL63">
            <v>0</v>
          </cell>
          <cell r="AM63">
            <v>5199.42</v>
          </cell>
        </row>
        <row r="64">
          <cell r="A64" t="str">
            <v>00975</v>
          </cell>
          <cell r="B64" t="str">
            <v>RAMIREZ ROSAS JORGE EDUARDO</v>
          </cell>
          <cell r="C64">
            <v>3735</v>
          </cell>
          <cell r="D64">
            <v>0</v>
          </cell>
          <cell r="E64">
            <v>0</v>
          </cell>
          <cell r="F64">
            <v>712.5</v>
          </cell>
          <cell r="G64">
            <v>0</v>
          </cell>
          <cell r="H64">
            <v>4447.5</v>
          </cell>
          <cell r="I64">
            <v>0</v>
          </cell>
          <cell r="J64">
            <v>0</v>
          </cell>
          <cell r="K64">
            <v>0</v>
          </cell>
          <cell r="L64">
            <v>-192.43</v>
          </cell>
          <cell r="M64">
            <v>0</v>
          </cell>
          <cell r="N64">
            <v>327.43</v>
          </cell>
          <cell r="O64">
            <v>134.99</v>
          </cell>
          <cell r="P64">
            <v>120.07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255.06</v>
          </cell>
          <cell r="AB64">
            <v>4192.4399999999996</v>
          </cell>
          <cell r="AC64">
            <v>88.04</v>
          </cell>
          <cell r="AD64">
            <v>239.27</v>
          </cell>
          <cell r="AE64">
            <v>421.86</v>
          </cell>
          <cell r="AF64">
            <v>100.62</v>
          </cell>
          <cell r="AG64">
            <v>88.95</v>
          </cell>
          <cell r="AH64">
            <v>3024.7</v>
          </cell>
          <cell r="AI64">
            <v>749.17</v>
          </cell>
          <cell r="AJ64">
            <v>251.54</v>
          </cell>
          <cell r="AK64">
            <v>50.31</v>
          </cell>
          <cell r="AL64">
            <v>0</v>
          </cell>
          <cell r="AM64">
            <v>4265.29</v>
          </cell>
        </row>
        <row r="65">
          <cell r="A65" t="str">
            <v>00976</v>
          </cell>
          <cell r="B65" t="str">
            <v>REYES LEON MARGARITA</v>
          </cell>
          <cell r="C65">
            <v>3735</v>
          </cell>
          <cell r="D65">
            <v>0</v>
          </cell>
          <cell r="E65">
            <v>0</v>
          </cell>
          <cell r="F65">
            <v>712.5</v>
          </cell>
          <cell r="G65">
            <v>0</v>
          </cell>
          <cell r="H65">
            <v>4447.5</v>
          </cell>
          <cell r="I65">
            <v>0</v>
          </cell>
          <cell r="J65">
            <v>0</v>
          </cell>
          <cell r="K65">
            <v>0</v>
          </cell>
          <cell r="L65">
            <v>-192.43</v>
          </cell>
          <cell r="M65">
            <v>0</v>
          </cell>
          <cell r="N65">
            <v>327.43</v>
          </cell>
          <cell r="O65">
            <v>134.99</v>
          </cell>
          <cell r="P65">
            <v>120.07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255.06</v>
          </cell>
          <cell r="AB65">
            <v>4192.4399999999996</v>
          </cell>
          <cell r="AC65">
            <v>88.04</v>
          </cell>
          <cell r="AD65">
            <v>239.27</v>
          </cell>
          <cell r="AE65">
            <v>421.86</v>
          </cell>
          <cell r="AF65">
            <v>100.62</v>
          </cell>
          <cell r="AG65">
            <v>88.95</v>
          </cell>
          <cell r="AH65">
            <v>3024.7</v>
          </cell>
          <cell r="AI65">
            <v>749.17</v>
          </cell>
          <cell r="AJ65">
            <v>251.54</v>
          </cell>
          <cell r="AK65">
            <v>50.31</v>
          </cell>
          <cell r="AL65">
            <v>0</v>
          </cell>
          <cell r="AM65">
            <v>4265.29</v>
          </cell>
        </row>
        <row r="66">
          <cell r="A66" t="str">
            <v>00977</v>
          </cell>
          <cell r="B66" t="str">
            <v>VALLEJO SANCHEZ IVAN ALEJANDRO</v>
          </cell>
          <cell r="C66">
            <v>4200</v>
          </cell>
          <cell r="D66">
            <v>0</v>
          </cell>
          <cell r="E66">
            <v>0</v>
          </cell>
          <cell r="F66">
            <v>1300</v>
          </cell>
          <cell r="G66">
            <v>0</v>
          </cell>
          <cell r="H66">
            <v>5500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442.41</v>
          </cell>
          <cell r="O66">
            <v>442.41</v>
          </cell>
          <cell r="P66">
            <v>151.30000000000001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593.71</v>
          </cell>
          <cell r="AB66">
            <v>4906.29</v>
          </cell>
          <cell r="AC66">
            <v>107.73</v>
          </cell>
          <cell r="AD66">
            <v>300.54000000000002</v>
          </cell>
          <cell r="AE66">
            <v>453.92</v>
          </cell>
          <cell r="AF66">
            <v>123.12</v>
          </cell>
          <cell r="AG66">
            <v>110</v>
          </cell>
          <cell r="AH66">
            <v>3701.17</v>
          </cell>
          <cell r="AI66">
            <v>862.19</v>
          </cell>
          <cell r="AJ66">
            <v>307.8</v>
          </cell>
          <cell r="AK66">
            <v>61.56</v>
          </cell>
          <cell r="AL66">
            <v>0</v>
          </cell>
          <cell r="AM66">
            <v>5165.84</v>
          </cell>
        </row>
        <row r="67">
          <cell r="A67" t="str">
            <v>00980</v>
          </cell>
          <cell r="B67" t="str">
            <v>TORRES CAMPOS MARTHA YOLANDA</v>
          </cell>
          <cell r="C67">
            <v>3733.95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3733.95</v>
          </cell>
          <cell r="I67">
            <v>0</v>
          </cell>
          <cell r="J67">
            <v>0</v>
          </cell>
          <cell r="K67">
            <v>0</v>
          </cell>
          <cell r="L67">
            <v>-192.43</v>
          </cell>
          <cell r="M67">
            <v>0</v>
          </cell>
          <cell r="N67">
            <v>249.79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3733.95</v>
          </cell>
          <cell r="AC67">
            <v>102.53</v>
          </cell>
          <cell r="AD67">
            <v>246.64</v>
          </cell>
          <cell r="AE67">
            <v>434.75</v>
          </cell>
          <cell r="AF67">
            <v>86.34</v>
          </cell>
          <cell r="AG67">
            <v>74.680000000000007</v>
          </cell>
          <cell r="AH67">
            <v>2595.6</v>
          </cell>
          <cell r="AI67">
            <v>783.92</v>
          </cell>
          <cell r="AJ67">
            <v>215.86</v>
          </cell>
          <cell r="AK67">
            <v>43.17</v>
          </cell>
          <cell r="AL67">
            <v>0</v>
          </cell>
          <cell r="AM67">
            <v>3799.57</v>
          </cell>
        </row>
        <row r="68">
          <cell r="A68" t="str">
            <v>00981</v>
          </cell>
          <cell r="B68" t="str">
            <v>GONZALEZ GONZALEZ NOE</v>
          </cell>
          <cell r="C68">
            <v>3733.95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3733.95</v>
          </cell>
          <cell r="I68">
            <v>0</v>
          </cell>
          <cell r="J68">
            <v>0</v>
          </cell>
          <cell r="K68">
            <v>0</v>
          </cell>
          <cell r="L68">
            <v>-192.43</v>
          </cell>
          <cell r="M68">
            <v>0</v>
          </cell>
          <cell r="N68">
            <v>249.79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3733.95</v>
          </cell>
          <cell r="AC68">
            <v>102.53</v>
          </cell>
          <cell r="AD68">
            <v>246.64</v>
          </cell>
          <cell r="AE68">
            <v>434.75</v>
          </cell>
          <cell r="AF68">
            <v>86.34</v>
          </cell>
          <cell r="AG68">
            <v>74.680000000000007</v>
          </cell>
          <cell r="AH68">
            <v>2595.6</v>
          </cell>
          <cell r="AI68">
            <v>783.92</v>
          </cell>
          <cell r="AJ68">
            <v>215.86</v>
          </cell>
          <cell r="AK68">
            <v>43.17</v>
          </cell>
          <cell r="AL68">
            <v>0</v>
          </cell>
          <cell r="AM68">
            <v>3799.57</v>
          </cell>
        </row>
        <row r="69">
          <cell r="A69" t="str">
            <v>00982</v>
          </cell>
          <cell r="B69" t="str">
            <v>MENDEZ PEREZ MIGUEL ANGEL</v>
          </cell>
          <cell r="C69">
            <v>3733.95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3733.95</v>
          </cell>
          <cell r="I69">
            <v>0</v>
          </cell>
          <cell r="J69">
            <v>0</v>
          </cell>
          <cell r="K69">
            <v>0</v>
          </cell>
          <cell r="L69">
            <v>-192.43</v>
          </cell>
          <cell r="M69">
            <v>0</v>
          </cell>
          <cell r="N69">
            <v>249.79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3733.95</v>
          </cell>
          <cell r="AC69">
            <v>102.53</v>
          </cell>
          <cell r="AD69">
            <v>246.64</v>
          </cell>
          <cell r="AE69">
            <v>434.75</v>
          </cell>
          <cell r="AF69">
            <v>86.34</v>
          </cell>
          <cell r="AG69">
            <v>74.680000000000007</v>
          </cell>
          <cell r="AH69">
            <v>2595.6</v>
          </cell>
          <cell r="AI69">
            <v>783.92</v>
          </cell>
          <cell r="AJ69">
            <v>215.86</v>
          </cell>
          <cell r="AK69">
            <v>43.17</v>
          </cell>
          <cell r="AL69">
            <v>0</v>
          </cell>
          <cell r="AM69">
            <v>3799.57</v>
          </cell>
        </row>
        <row r="70">
          <cell r="A70" t="str">
            <v>00984</v>
          </cell>
          <cell r="B70" t="str">
            <v>ROSALIO TORRES MARCOS</v>
          </cell>
          <cell r="C70">
            <v>6840</v>
          </cell>
          <cell r="D70">
            <v>0</v>
          </cell>
          <cell r="E70">
            <v>0</v>
          </cell>
          <cell r="F70">
            <v>4610.71</v>
          </cell>
          <cell r="G70">
            <v>0</v>
          </cell>
          <cell r="H70">
            <v>11450.71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1622.85</v>
          </cell>
          <cell r="O70">
            <v>1622.85</v>
          </cell>
          <cell r="P70">
            <v>327.86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1950.71</v>
          </cell>
          <cell r="AB70">
            <v>9500</v>
          </cell>
          <cell r="AC70">
            <v>219.09</v>
          </cell>
          <cell r="AD70">
            <v>667.4</v>
          </cell>
          <cell r="AE70">
            <v>635.27</v>
          </cell>
          <cell r="AF70">
            <v>250.38</v>
          </cell>
          <cell r="AG70">
            <v>229.01</v>
          </cell>
          <cell r="AH70">
            <v>7526.89</v>
          </cell>
          <cell r="AI70">
            <v>1521.76</v>
          </cell>
          <cell r="AJ70">
            <v>625.96</v>
          </cell>
          <cell r="AK70">
            <v>125.19</v>
          </cell>
          <cell r="AL70">
            <v>0</v>
          </cell>
          <cell r="AM70">
            <v>10279.19</v>
          </cell>
        </row>
        <row r="71">
          <cell r="A71" t="str">
            <v>00986</v>
          </cell>
          <cell r="B71" t="str">
            <v>ACOSTA BUSTAMANTE BRAULIO ANTONIO</v>
          </cell>
          <cell r="C71">
            <v>7125</v>
          </cell>
          <cell r="D71">
            <v>0</v>
          </cell>
          <cell r="E71">
            <v>0</v>
          </cell>
          <cell r="F71">
            <v>4768.78</v>
          </cell>
          <cell r="G71">
            <v>0</v>
          </cell>
          <cell r="H71">
            <v>11893.78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1717.49</v>
          </cell>
          <cell r="O71">
            <v>1717.49</v>
          </cell>
          <cell r="P71">
            <v>341.38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2058.87</v>
          </cell>
          <cell r="AB71">
            <v>9834.91</v>
          </cell>
          <cell r="AC71">
            <v>227.62</v>
          </cell>
          <cell r="AD71">
            <v>693.38</v>
          </cell>
          <cell r="AE71">
            <v>649.16999999999996</v>
          </cell>
          <cell r="AF71">
            <v>260.13</v>
          </cell>
          <cell r="AG71">
            <v>237.88</v>
          </cell>
          <cell r="AH71">
            <v>7819.99</v>
          </cell>
          <cell r="AI71">
            <v>1570.17</v>
          </cell>
          <cell r="AJ71">
            <v>650.33000000000004</v>
          </cell>
          <cell r="AK71">
            <v>130.07</v>
          </cell>
          <cell r="AL71">
            <v>0</v>
          </cell>
          <cell r="AM71">
            <v>10668.57</v>
          </cell>
        </row>
        <row r="72">
          <cell r="A72" t="str">
            <v>00987</v>
          </cell>
          <cell r="B72" t="str">
            <v>LIZAOLA BARAJAS YESENIA SARAHI</v>
          </cell>
          <cell r="C72">
            <v>4000.05</v>
          </cell>
          <cell r="D72">
            <v>0</v>
          </cell>
          <cell r="E72">
            <v>0</v>
          </cell>
          <cell r="F72">
            <v>500</v>
          </cell>
          <cell r="G72">
            <v>0</v>
          </cell>
          <cell r="H72">
            <v>4500.05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333.14</v>
          </cell>
          <cell r="O72">
            <v>333.14</v>
          </cell>
          <cell r="P72">
            <v>122.68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455.82</v>
          </cell>
          <cell r="AB72">
            <v>4044.23</v>
          </cell>
          <cell r="AC72">
            <v>89.69</v>
          </cell>
          <cell r="AD72">
            <v>243.74</v>
          </cell>
          <cell r="AE72">
            <v>424.53</v>
          </cell>
          <cell r="AF72">
            <v>102.5</v>
          </cell>
          <cell r="AG72">
            <v>90</v>
          </cell>
          <cell r="AH72">
            <v>3081.24</v>
          </cell>
          <cell r="AI72">
            <v>757.96</v>
          </cell>
          <cell r="AJ72">
            <v>256.25</v>
          </cell>
          <cell r="AK72">
            <v>51.25</v>
          </cell>
          <cell r="AL72">
            <v>0</v>
          </cell>
          <cell r="AM72">
            <v>4339.2</v>
          </cell>
        </row>
        <row r="73">
          <cell r="A73" t="str">
            <v>00989</v>
          </cell>
          <cell r="B73" t="str">
            <v>HERNANDEZ CHACON LUIS EDUARDO</v>
          </cell>
          <cell r="C73">
            <v>4000.05</v>
          </cell>
          <cell r="D73">
            <v>0</v>
          </cell>
          <cell r="E73">
            <v>0</v>
          </cell>
          <cell r="F73">
            <v>500</v>
          </cell>
          <cell r="G73">
            <v>0</v>
          </cell>
          <cell r="H73">
            <v>4500.05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333.14</v>
          </cell>
          <cell r="O73">
            <v>333.14</v>
          </cell>
          <cell r="P73">
            <v>122.68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455.82</v>
          </cell>
          <cell r="AB73">
            <v>4044.23</v>
          </cell>
          <cell r="AC73">
            <v>89.69</v>
          </cell>
          <cell r="AD73">
            <v>243.74</v>
          </cell>
          <cell r="AE73">
            <v>424.53</v>
          </cell>
          <cell r="AF73">
            <v>102.5</v>
          </cell>
          <cell r="AG73">
            <v>90</v>
          </cell>
          <cell r="AH73">
            <v>3081.24</v>
          </cell>
          <cell r="AI73">
            <v>757.96</v>
          </cell>
          <cell r="AJ73">
            <v>256.25</v>
          </cell>
          <cell r="AK73">
            <v>51.25</v>
          </cell>
          <cell r="AL73">
            <v>0</v>
          </cell>
          <cell r="AM73">
            <v>4339.2</v>
          </cell>
        </row>
        <row r="74">
          <cell r="A74" t="str">
            <v>00992</v>
          </cell>
          <cell r="B74" t="str">
            <v>GOMEZ DUEÑAS CARMEN</v>
          </cell>
          <cell r="C74">
            <v>3733.95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3733.95</v>
          </cell>
          <cell r="I74">
            <v>0</v>
          </cell>
          <cell r="J74">
            <v>0</v>
          </cell>
          <cell r="K74">
            <v>0</v>
          </cell>
          <cell r="L74">
            <v>-192.43</v>
          </cell>
          <cell r="M74">
            <v>0</v>
          </cell>
          <cell r="N74">
            <v>249.79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3733.95</v>
          </cell>
          <cell r="AC74">
            <v>102.53</v>
          </cell>
          <cell r="AD74">
            <v>246.64</v>
          </cell>
          <cell r="AE74">
            <v>434.75</v>
          </cell>
          <cell r="AF74">
            <v>86.34</v>
          </cell>
          <cell r="AG74">
            <v>74.680000000000007</v>
          </cell>
          <cell r="AH74">
            <v>2595.6</v>
          </cell>
          <cell r="AI74">
            <v>783.92</v>
          </cell>
          <cell r="AJ74">
            <v>215.86</v>
          </cell>
          <cell r="AK74">
            <v>43.17</v>
          </cell>
          <cell r="AL74">
            <v>0</v>
          </cell>
          <cell r="AM74">
            <v>3799.57</v>
          </cell>
        </row>
        <row r="75">
          <cell r="A75" t="str">
            <v>00993</v>
          </cell>
          <cell r="B75" t="str">
            <v>SALDAÑA JIMENEZ IMELDA</v>
          </cell>
          <cell r="C75">
            <v>4500</v>
          </cell>
          <cell r="D75">
            <v>0</v>
          </cell>
          <cell r="E75">
            <v>0</v>
          </cell>
          <cell r="F75">
            <v>2000</v>
          </cell>
          <cell r="G75">
            <v>0</v>
          </cell>
          <cell r="H75">
            <v>6500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604.66</v>
          </cell>
          <cell r="O75">
            <v>604.66</v>
          </cell>
          <cell r="P75">
            <v>180.34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785</v>
          </cell>
          <cell r="AB75">
            <v>5715</v>
          </cell>
          <cell r="AC75">
            <v>126.05</v>
          </cell>
          <cell r="AD75">
            <v>383.98</v>
          </cell>
          <cell r="AE75">
            <v>483.76</v>
          </cell>
          <cell r="AF75">
            <v>144.06</v>
          </cell>
          <cell r="AG75">
            <v>130</v>
          </cell>
          <cell r="AH75">
            <v>4330.57</v>
          </cell>
          <cell r="AI75">
            <v>993.79</v>
          </cell>
          <cell r="AJ75">
            <v>360.14</v>
          </cell>
          <cell r="AK75">
            <v>72.03</v>
          </cell>
          <cell r="AL75">
            <v>0</v>
          </cell>
          <cell r="AM75">
            <v>6030.59</v>
          </cell>
        </row>
        <row r="76">
          <cell r="A76" t="str">
            <v>00994</v>
          </cell>
          <cell r="B76" t="str">
            <v>ENCARNACION ACOSTA OLIVIA</v>
          </cell>
          <cell r="C76">
            <v>4000.05</v>
          </cell>
          <cell r="D76">
            <v>0</v>
          </cell>
          <cell r="E76">
            <v>0</v>
          </cell>
          <cell r="F76">
            <v>5783.99</v>
          </cell>
          <cell r="G76">
            <v>0</v>
          </cell>
          <cell r="H76">
            <v>9784.0400000000009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1266.8499999999999</v>
          </cell>
          <cell r="O76">
            <v>1266.8499999999999</v>
          </cell>
          <cell r="P76">
            <v>267.19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1534.04</v>
          </cell>
          <cell r="AB76">
            <v>8250</v>
          </cell>
          <cell r="AC76">
            <v>180.82</v>
          </cell>
          <cell r="AD76">
            <v>550.83000000000004</v>
          </cell>
          <cell r="AE76">
            <v>572.96</v>
          </cell>
          <cell r="AF76">
            <v>206.65</v>
          </cell>
          <cell r="AG76">
            <v>195.68</v>
          </cell>
          <cell r="AH76">
            <v>6212.27</v>
          </cell>
          <cell r="AI76">
            <v>1304.6099999999999</v>
          </cell>
          <cell r="AJ76">
            <v>516.63</v>
          </cell>
          <cell r="AK76">
            <v>103.33</v>
          </cell>
          <cell r="AL76">
            <v>0</v>
          </cell>
          <cell r="AM76">
            <v>8539.17</v>
          </cell>
        </row>
        <row r="77">
          <cell r="A77" t="str">
            <v>00995</v>
          </cell>
          <cell r="B77" t="str">
            <v>MONTAÑO BARRAGAN LAURA LILIANA</v>
          </cell>
          <cell r="C77">
            <v>3733.95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3733.95</v>
          </cell>
          <cell r="I77">
            <v>0</v>
          </cell>
          <cell r="J77">
            <v>0</v>
          </cell>
          <cell r="K77">
            <v>0</v>
          </cell>
          <cell r="L77">
            <v>-192.43</v>
          </cell>
          <cell r="M77">
            <v>0</v>
          </cell>
          <cell r="N77">
            <v>249.79</v>
          </cell>
          <cell r="O77">
            <v>0</v>
          </cell>
          <cell r="P77">
            <v>0</v>
          </cell>
          <cell r="Q77">
            <v>550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550</v>
          </cell>
          <cell r="AB77">
            <v>3183.95</v>
          </cell>
          <cell r="AC77">
            <v>102.53</v>
          </cell>
          <cell r="AD77">
            <v>246.64</v>
          </cell>
          <cell r="AE77">
            <v>434.75</v>
          </cell>
          <cell r="AF77">
            <v>86.34</v>
          </cell>
          <cell r="AG77">
            <v>74.680000000000007</v>
          </cell>
          <cell r="AH77">
            <v>2595.63</v>
          </cell>
          <cell r="AI77">
            <v>783.92</v>
          </cell>
          <cell r="AJ77">
            <v>215.86</v>
          </cell>
          <cell r="AK77">
            <v>43.17</v>
          </cell>
          <cell r="AL77">
            <v>0</v>
          </cell>
          <cell r="AM77">
            <v>3799.6</v>
          </cell>
        </row>
        <row r="80">
          <cell r="A80"/>
          <cell r="B80"/>
          <cell r="C80" t="str">
            <v xml:space="preserve">  =============</v>
          </cell>
          <cell r="D80" t="str">
            <v xml:space="preserve">  =============</v>
          </cell>
          <cell r="E80" t="str">
            <v xml:space="preserve">  =============</v>
          </cell>
          <cell r="F80" t="str">
            <v xml:space="preserve">  =============</v>
          </cell>
          <cell r="G80" t="str">
            <v xml:space="preserve">  =============</v>
          </cell>
          <cell r="H80" t="str">
            <v xml:space="preserve">  =============</v>
          </cell>
          <cell r="I80" t="str">
            <v xml:space="preserve">  =============</v>
          </cell>
          <cell r="J80" t="str">
            <v xml:space="preserve">  =============</v>
          </cell>
          <cell r="K80" t="str">
            <v xml:space="preserve">  =============</v>
          </cell>
          <cell r="L80" t="str">
            <v xml:space="preserve">  =============</v>
          </cell>
          <cell r="M80" t="str">
            <v xml:space="preserve">  =============</v>
          </cell>
          <cell r="N80" t="str">
            <v xml:space="preserve">  =============</v>
          </cell>
          <cell r="O80" t="str">
            <v xml:space="preserve">  =============</v>
          </cell>
          <cell r="P80" t="str">
            <v xml:space="preserve">  =============</v>
          </cell>
          <cell r="Q80" t="str">
            <v xml:space="preserve">  =============</v>
          </cell>
          <cell r="R80" t="str">
            <v xml:space="preserve">  =============</v>
          </cell>
          <cell r="S80" t="str">
            <v xml:space="preserve">  =============</v>
          </cell>
          <cell r="T80" t="str">
            <v xml:space="preserve">  =============</v>
          </cell>
          <cell r="U80" t="str">
            <v xml:space="preserve">  =============</v>
          </cell>
          <cell r="V80" t="str">
            <v xml:space="preserve">  =============</v>
          </cell>
          <cell r="W80" t="str">
            <v xml:space="preserve">  =============</v>
          </cell>
          <cell r="X80" t="str">
            <v xml:space="preserve">  =============</v>
          </cell>
          <cell r="Y80" t="str">
            <v xml:space="preserve">  =============</v>
          </cell>
          <cell r="Z80" t="str">
            <v xml:space="preserve">  =============</v>
          </cell>
          <cell r="AA80" t="str">
            <v xml:space="preserve">  =============</v>
          </cell>
          <cell r="AB80" t="str">
            <v xml:space="preserve">  =============</v>
          </cell>
          <cell r="AC80" t="str">
            <v xml:space="preserve">  =============</v>
          </cell>
          <cell r="AD80" t="str">
            <v xml:space="preserve">  =============</v>
          </cell>
          <cell r="AE80" t="str">
            <v xml:space="preserve">  =============</v>
          </cell>
          <cell r="AF80" t="str">
            <v xml:space="preserve">  =============</v>
          </cell>
          <cell r="AG80" t="str">
            <v xml:space="preserve">  =============</v>
          </cell>
          <cell r="AH80" t="str">
            <v xml:space="preserve">  =============</v>
          </cell>
          <cell r="AI80" t="str">
            <v xml:space="preserve">  =============</v>
          </cell>
          <cell r="AJ80" t="str">
            <v xml:space="preserve">  =============</v>
          </cell>
          <cell r="AK80" t="str">
            <v xml:space="preserve">  =============</v>
          </cell>
          <cell r="AL80" t="str">
            <v xml:space="preserve">  =============</v>
          </cell>
          <cell r="AM80" t="str">
            <v xml:space="preserve">  =============</v>
          </cell>
        </row>
        <row r="81">
          <cell r="A81" t="str">
            <v>Total Gral.</v>
          </cell>
          <cell r="B81" t="str">
            <v xml:space="preserve"> </v>
          </cell>
          <cell r="C81">
            <v>340981.14</v>
          </cell>
          <cell r="D81">
            <v>6663.57</v>
          </cell>
          <cell r="E81">
            <v>0</v>
          </cell>
          <cell r="F81">
            <v>97399.34</v>
          </cell>
          <cell r="G81">
            <v>0</v>
          </cell>
          <cell r="H81">
            <v>445044.05</v>
          </cell>
          <cell r="I81">
            <v>135</v>
          </cell>
          <cell r="J81">
            <v>1867.96</v>
          </cell>
          <cell r="K81">
            <v>22571.17</v>
          </cell>
          <cell r="L81">
            <v>-4425.8900000000003</v>
          </cell>
          <cell r="M81">
            <v>0</v>
          </cell>
          <cell r="N81">
            <v>46402.97</v>
          </cell>
          <cell r="O81">
            <v>41063.47</v>
          </cell>
          <cell r="P81">
            <v>11217.09</v>
          </cell>
          <cell r="Q81">
            <v>6771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83625.69</v>
          </cell>
          <cell r="AB81">
            <v>361418.36</v>
          </cell>
          <cell r="AC81">
            <v>9277.06</v>
          </cell>
          <cell r="AD81">
            <v>26581.69</v>
          </cell>
          <cell r="AE81">
            <v>34177.78</v>
          </cell>
          <cell r="AF81">
            <v>10138.68</v>
          </cell>
          <cell r="AG81">
            <v>8900.91</v>
          </cell>
          <cell r="AH81">
            <v>304784.21000000002</v>
          </cell>
          <cell r="AI81">
            <v>70036.53</v>
          </cell>
          <cell r="AJ81">
            <v>25346.77</v>
          </cell>
          <cell r="AK81">
            <v>5069.3500000000004</v>
          </cell>
          <cell r="AL81">
            <v>0</v>
          </cell>
          <cell r="AM81">
            <v>424276.45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  <sheetName val="Hoja2"/>
      <sheetName val="BAJA"/>
    </sheetNames>
    <sheetDataSet>
      <sheetData sheetId="0"/>
      <sheetData sheetId="1">
        <row r="9">
          <cell r="A9" t="str">
            <v>00001</v>
          </cell>
          <cell r="B9" t="str">
            <v>ANDRADE PADILLA DANIEL</v>
          </cell>
          <cell r="C9">
            <v>5883.75</v>
          </cell>
          <cell r="D9">
            <v>0</v>
          </cell>
          <cell r="E9">
            <v>1000</v>
          </cell>
          <cell r="F9">
            <v>0</v>
          </cell>
          <cell r="G9">
            <v>0</v>
          </cell>
          <cell r="H9">
            <v>5883.75</v>
          </cell>
          <cell r="I9">
            <v>0</v>
          </cell>
          <cell r="J9">
            <v>1130.72</v>
          </cell>
          <cell r="K9">
            <v>0</v>
          </cell>
          <cell r="L9">
            <v>0</v>
          </cell>
          <cell r="M9">
            <v>0</v>
          </cell>
          <cell r="N9">
            <v>503.81</v>
          </cell>
          <cell r="O9">
            <v>503.81</v>
          </cell>
          <cell r="P9">
            <v>169.24</v>
          </cell>
          <cell r="Q9">
            <v>1000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2803.77</v>
          </cell>
          <cell r="AB9">
            <v>3079.98</v>
          </cell>
          <cell r="AC9">
            <v>119.05</v>
          </cell>
          <cell r="AD9">
            <v>362.66</v>
          </cell>
          <cell r="AE9">
            <v>472.36</v>
          </cell>
          <cell r="AF9">
            <v>136.06</v>
          </cell>
          <cell r="AG9">
            <v>137.68</v>
          </cell>
          <cell r="AH9">
            <v>4090.05</v>
          </cell>
          <cell r="AI9">
            <v>954.07</v>
          </cell>
          <cell r="AJ9">
            <v>340.14</v>
          </cell>
          <cell r="AK9">
            <v>68.03</v>
          </cell>
          <cell r="AL9">
            <v>0</v>
          </cell>
          <cell r="AM9">
            <v>5726.03</v>
          </cell>
        </row>
        <row r="10">
          <cell r="A10" t="str">
            <v>00005</v>
          </cell>
          <cell r="B10" t="str">
            <v>CONTRERAS GARCIA LUCILA</v>
          </cell>
          <cell r="C10">
            <v>7204.5</v>
          </cell>
          <cell r="D10">
            <v>0</v>
          </cell>
          <cell r="E10">
            <v>1000</v>
          </cell>
          <cell r="F10">
            <v>0</v>
          </cell>
          <cell r="G10">
            <v>0</v>
          </cell>
          <cell r="H10">
            <v>7204.5</v>
          </cell>
          <cell r="I10">
            <v>0</v>
          </cell>
          <cell r="J10">
            <v>0</v>
          </cell>
          <cell r="K10">
            <v>2937.92</v>
          </cell>
          <cell r="L10">
            <v>0</v>
          </cell>
          <cell r="M10">
            <v>0</v>
          </cell>
          <cell r="N10">
            <v>730.9</v>
          </cell>
          <cell r="O10">
            <v>730.9</v>
          </cell>
          <cell r="P10">
            <v>211.61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3880.43</v>
          </cell>
          <cell r="AB10">
            <v>3324.07</v>
          </cell>
          <cell r="AC10">
            <v>145.77000000000001</v>
          </cell>
          <cell r="AD10">
            <v>444.06</v>
          </cell>
          <cell r="AE10">
            <v>515.88</v>
          </cell>
          <cell r="AF10">
            <v>166.6</v>
          </cell>
          <cell r="AG10">
            <v>164.09</v>
          </cell>
          <cell r="AH10">
            <v>5008.13</v>
          </cell>
          <cell r="AI10">
            <v>1105.71</v>
          </cell>
          <cell r="AJ10">
            <v>416.49</v>
          </cell>
          <cell r="AK10">
            <v>83.3</v>
          </cell>
          <cell r="AL10">
            <v>0</v>
          </cell>
          <cell r="AM10">
            <v>6944.32</v>
          </cell>
        </row>
        <row r="11">
          <cell r="A11" t="str">
            <v>00007</v>
          </cell>
          <cell r="B11" t="str">
            <v>DE LEON CORONA JANE VANESSA</v>
          </cell>
          <cell r="C11">
            <v>5883.75</v>
          </cell>
          <cell r="D11">
            <v>0</v>
          </cell>
          <cell r="E11">
            <v>1000</v>
          </cell>
          <cell r="F11">
            <v>1616.25</v>
          </cell>
          <cell r="G11">
            <v>0</v>
          </cell>
          <cell r="H11">
            <v>7500</v>
          </cell>
          <cell r="I11">
            <v>0</v>
          </cell>
          <cell r="J11">
            <v>0</v>
          </cell>
          <cell r="K11">
            <v>1988.52</v>
          </cell>
          <cell r="L11">
            <v>0</v>
          </cell>
          <cell r="M11">
            <v>0</v>
          </cell>
          <cell r="N11">
            <v>783.86</v>
          </cell>
          <cell r="O11">
            <v>783.86</v>
          </cell>
          <cell r="P11">
            <v>214.08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2986.46</v>
          </cell>
          <cell r="AB11">
            <v>4513.54</v>
          </cell>
          <cell r="AC11">
            <v>147.33000000000001</v>
          </cell>
          <cell r="AD11">
            <v>448.82</v>
          </cell>
          <cell r="AE11">
            <v>518.41999999999996</v>
          </cell>
          <cell r="AF11">
            <v>168.38</v>
          </cell>
          <cell r="AG11">
            <v>170</v>
          </cell>
          <cell r="AH11">
            <v>5061.79</v>
          </cell>
          <cell r="AI11">
            <v>1114.57</v>
          </cell>
          <cell r="AJ11">
            <v>420.95</v>
          </cell>
          <cell r="AK11">
            <v>84.19</v>
          </cell>
          <cell r="AL11">
            <v>0</v>
          </cell>
          <cell r="AM11">
            <v>7019.88</v>
          </cell>
        </row>
        <row r="12">
          <cell r="A12" t="str">
            <v>00015</v>
          </cell>
          <cell r="B12" t="str">
            <v>LOPEZ HUESO TAYDE LUCINA</v>
          </cell>
          <cell r="C12">
            <v>7204.5</v>
          </cell>
          <cell r="D12">
            <v>0</v>
          </cell>
          <cell r="E12">
            <v>1000</v>
          </cell>
          <cell r="F12">
            <v>0</v>
          </cell>
          <cell r="G12">
            <v>0</v>
          </cell>
          <cell r="H12">
            <v>7204.5</v>
          </cell>
          <cell r="I12">
            <v>0</v>
          </cell>
          <cell r="J12">
            <v>0</v>
          </cell>
          <cell r="K12">
            <v>2425.7199999999998</v>
          </cell>
          <cell r="L12">
            <v>0</v>
          </cell>
          <cell r="M12">
            <v>0</v>
          </cell>
          <cell r="N12">
            <v>730.9</v>
          </cell>
          <cell r="O12">
            <v>730.9</v>
          </cell>
          <cell r="P12">
            <v>211.61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3368.23</v>
          </cell>
          <cell r="AB12">
            <v>3836.27</v>
          </cell>
          <cell r="AC12">
            <v>145.77000000000001</v>
          </cell>
          <cell r="AD12">
            <v>444.05</v>
          </cell>
          <cell r="AE12">
            <v>515.87</v>
          </cell>
          <cell r="AF12">
            <v>166.59</v>
          </cell>
          <cell r="AG12">
            <v>164.09</v>
          </cell>
          <cell r="AH12">
            <v>5008.03</v>
          </cell>
          <cell r="AI12">
            <v>1105.69</v>
          </cell>
          <cell r="AJ12">
            <v>416.48</v>
          </cell>
          <cell r="AK12">
            <v>83.3</v>
          </cell>
          <cell r="AL12">
            <v>0</v>
          </cell>
          <cell r="AM12">
            <v>6944.18</v>
          </cell>
        </row>
        <row r="13">
          <cell r="A13" t="str">
            <v>00021</v>
          </cell>
          <cell r="B13" t="str">
            <v>ROJAS LOPEZ MIGUEL ANGEL</v>
          </cell>
          <cell r="C13">
            <v>3959.1</v>
          </cell>
          <cell r="D13">
            <v>0</v>
          </cell>
          <cell r="E13">
            <v>1000</v>
          </cell>
          <cell r="F13">
            <v>0</v>
          </cell>
          <cell r="G13">
            <v>0</v>
          </cell>
          <cell r="H13">
            <v>3959.1</v>
          </cell>
          <cell r="I13">
            <v>0</v>
          </cell>
          <cell r="J13">
            <v>0</v>
          </cell>
          <cell r="K13">
            <v>0</v>
          </cell>
          <cell r="L13">
            <v>-192.43</v>
          </cell>
          <cell r="M13">
            <v>0</v>
          </cell>
          <cell r="N13">
            <v>274.29000000000002</v>
          </cell>
          <cell r="O13">
            <v>125.69</v>
          </cell>
          <cell r="P13">
            <v>108.72</v>
          </cell>
          <cell r="Q13">
            <v>900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1134.4100000000001</v>
          </cell>
          <cell r="AB13">
            <v>2824.69</v>
          </cell>
          <cell r="AC13">
            <v>80.11</v>
          </cell>
          <cell r="AD13">
            <v>210.02</v>
          </cell>
          <cell r="AE13">
            <v>412.32</v>
          </cell>
          <cell r="AF13">
            <v>91.55</v>
          </cell>
          <cell r="AG13">
            <v>99.18</v>
          </cell>
          <cell r="AH13">
            <v>2752.16</v>
          </cell>
          <cell r="AI13">
            <v>702.45</v>
          </cell>
          <cell r="AJ13">
            <v>228.88</v>
          </cell>
          <cell r="AK13">
            <v>45.78</v>
          </cell>
          <cell r="AL13">
            <v>0</v>
          </cell>
          <cell r="AM13">
            <v>3920</v>
          </cell>
        </row>
        <row r="14">
          <cell r="A14" t="str">
            <v>00042</v>
          </cell>
          <cell r="B14" t="str">
            <v>MUCIÑO VELAZQUEZ ERIKA VIVIANA</v>
          </cell>
          <cell r="C14">
            <v>4900.3500000000004</v>
          </cell>
          <cell r="D14">
            <v>0</v>
          </cell>
          <cell r="E14">
            <v>1000</v>
          </cell>
          <cell r="F14">
            <v>1000</v>
          </cell>
          <cell r="G14">
            <v>0</v>
          </cell>
          <cell r="H14">
            <v>5900.35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506.46</v>
          </cell>
          <cell r="O14">
            <v>506.46</v>
          </cell>
          <cell r="P14">
            <v>165.43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671.89</v>
          </cell>
          <cell r="AB14">
            <v>5228.46</v>
          </cell>
          <cell r="AC14">
            <v>116.65</v>
          </cell>
          <cell r="AD14">
            <v>355.36</v>
          </cell>
          <cell r="AE14">
            <v>468.45</v>
          </cell>
          <cell r="AF14">
            <v>133.32</v>
          </cell>
          <cell r="AG14">
            <v>138.01</v>
          </cell>
          <cell r="AH14">
            <v>4007.71</v>
          </cell>
          <cell r="AI14">
            <v>940.46</v>
          </cell>
          <cell r="AJ14">
            <v>333.29</v>
          </cell>
          <cell r="AK14">
            <v>66.66</v>
          </cell>
          <cell r="AL14">
            <v>0</v>
          </cell>
          <cell r="AM14">
            <v>5619.45</v>
          </cell>
        </row>
        <row r="15">
          <cell r="A15" t="str">
            <v>00061</v>
          </cell>
          <cell r="B15" t="str">
            <v>ARREOLA CASTAÑEDA ALBERTO</v>
          </cell>
          <cell r="C15">
            <v>4999.95</v>
          </cell>
          <cell r="D15">
            <v>0</v>
          </cell>
          <cell r="E15">
            <v>1000</v>
          </cell>
          <cell r="F15">
            <v>4500</v>
          </cell>
          <cell r="G15">
            <v>0</v>
          </cell>
          <cell r="H15">
            <v>9499.9500000000007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1206.1600000000001</v>
          </cell>
          <cell r="O15">
            <v>1206.1600000000001</v>
          </cell>
          <cell r="P15">
            <v>265.75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1471.91</v>
          </cell>
          <cell r="AB15">
            <v>8028.04</v>
          </cell>
          <cell r="AC15">
            <v>179.92</v>
          </cell>
          <cell r="AD15">
            <v>548.08000000000004</v>
          </cell>
          <cell r="AE15">
            <v>571.49</v>
          </cell>
          <cell r="AF15">
            <v>205.62</v>
          </cell>
          <cell r="AG15">
            <v>210</v>
          </cell>
          <cell r="AH15">
            <v>6181.25</v>
          </cell>
          <cell r="AI15">
            <v>1299.49</v>
          </cell>
          <cell r="AJ15">
            <v>514.04999999999995</v>
          </cell>
          <cell r="AK15">
            <v>102.81</v>
          </cell>
          <cell r="AL15">
            <v>0</v>
          </cell>
          <cell r="AM15">
            <v>8513.2199999999993</v>
          </cell>
        </row>
        <row r="16">
          <cell r="A16" t="str">
            <v>00067</v>
          </cell>
          <cell r="B16" t="str">
            <v>FLORES DIAZ MARIA DE LA LUZ</v>
          </cell>
          <cell r="C16">
            <v>3733.95</v>
          </cell>
          <cell r="D16">
            <v>0</v>
          </cell>
          <cell r="E16">
            <v>1000</v>
          </cell>
          <cell r="F16">
            <v>0</v>
          </cell>
          <cell r="G16">
            <v>0</v>
          </cell>
          <cell r="H16">
            <v>3733.95</v>
          </cell>
          <cell r="I16">
            <v>0</v>
          </cell>
          <cell r="J16">
            <v>0</v>
          </cell>
          <cell r="K16">
            <v>0</v>
          </cell>
          <cell r="L16">
            <v>-192.43</v>
          </cell>
          <cell r="M16">
            <v>0</v>
          </cell>
          <cell r="N16">
            <v>249.79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3733.95</v>
          </cell>
          <cell r="AC16">
            <v>102.53</v>
          </cell>
          <cell r="AD16">
            <v>246.64</v>
          </cell>
          <cell r="AE16">
            <v>434.75</v>
          </cell>
          <cell r="AF16">
            <v>86.34</v>
          </cell>
          <cell r="AG16">
            <v>94.68</v>
          </cell>
          <cell r="AH16">
            <v>2595.6</v>
          </cell>
          <cell r="AI16">
            <v>783.92</v>
          </cell>
          <cell r="AJ16">
            <v>215.86</v>
          </cell>
          <cell r="AK16">
            <v>43.17</v>
          </cell>
          <cell r="AL16">
            <v>0</v>
          </cell>
          <cell r="AM16">
            <v>3819.57</v>
          </cell>
        </row>
        <row r="17">
          <cell r="A17" t="str">
            <v>00071</v>
          </cell>
          <cell r="B17" t="str">
            <v>HUERTA GOMEZ ELIZABETH</v>
          </cell>
          <cell r="C17">
            <v>6543.75</v>
          </cell>
          <cell r="D17">
            <v>0</v>
          </cell>
          <cell r="E17">
            <v>1000</v>
          </cell>
          <cell r="F17">
            <v>0</v>
          </cell>
          <cell r="G17">
            <v>0</v>
          </cell>
          <cell r="H17">
            <v>6543.75</v>
          </cell>
          <cell r="I17">
            <v>0</v>
          </cell>
          <cell r="J17">
            <v>0</v>
          </cell>
          <cell r="K17">
            <v>1819.33</v>
          </cell>
          <cell r="L17">
            <v>0</v>
          </cell>
          <cell r="M17">
            <v>0</v>
          </cell>
          <cell r="N17">
            <v>612.5</v>
          </cell>
          <cell r="O17">
            <v>612.5</v>
          </cell>
          <cell r="P17">
            <v>190.41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2622.24</v>
          </cell>
          <cell r="AB17">
            <v>3921.51</v>
          </cell>
          <cell r="AC17">
            <v>132.4</v>
          </cell>
          <cell r="AD17">
            <v>403.34</v>
          </cell>
          <cell r="AE17">
            <v>494.1</v>
          </cell>
          <cell r="AF17">
            <v>151.32</v>
          </cell>
          <cell r="AG17">
            <v>150.88</v>
          </cell>
          <cell r="AH17">
            <v>4548.82</v>
          </cell>
          <cell r="AI17">
            <v>1029.8399999999999</v>
          </cell>
          <cell r="AJ17">
            <v>378.29</v>
          </cell>
          <cell r="AK17">
            <v>75.66</v>
          </cell>
          <cell r="AL17">
            <v>0</v>
          </cell>
          <cell r="AM17">
            <v>6334.81</v>
          </cell>
        </row>
        <row r="18">
          <cell r="A18" t="str">
            <v>00080</v>
          </cell>
          <cell r="B18" t="str">
            <v>ROMERO ROMERO INGRID</v>
          </cell>
          <cell r="C18">
            <v>7752</v>
          </cell>
          <cell r="D18">
            <v>0</v>
          </cell>
          <cell r="E18">
            <v>1000</v>
          </cell>
          <cell r="F18">
            <v>0</v>
          </cell>
          <cell r="G18">
            <v>0</v>
          </cell>
          <cell r="H18">
            <v>7752</v>
          </cell>
          <cell r="I18">
            <v>0</v>
          </cell>
          <cell r="J18">
            <v>0</v>
          </cell>
          <cell r="K18">
            <v>2163.21</v>
          </cell>
          <cell r="L18">
            <v>0</v>
          </cell>
          <cell r="M18">
            <v>0</v>
          </cell>
          <cell r="N18">
            <v>832.8</v>
          </cell>
          <cell r="O18">
            <v>832.8</v>
          </cell>
          <cell r="P18">
            <v>229.18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3225.19</v>
          </cell>
          <cell r="AB18">
            <v>4526.8100000000004</v>
          </cell>
          <cell r="AC18">
            <v>156.85</v>
          </cell>
          <cell r="AD18">
            <v>477.81</v>
          </cell>
          <cell r="AE18">
            <v>533.91999999999996</v>
          </cell>
          <cell r="AF18">
            <v>179.26</v>
          </cell>
          <cell r="AG18">
            <v>175.04</v>
          </cell>
          <cell r="AH18">
            <v>5388.7</v>
          </cell>
          <cell r="AI18">
            <v>1168.58</v>
          </cell>
          <cell r="AJ18">
            <v>448.14</v>
          </cell>
          <cell r="AK18">
            <v>89.63</v>
          </cell>
          <cell r="AL18">
            <v>0</v>
          </cell>
          <cell r="AM18">
            <v>7449.35</v>
          </cell>
        </row>
        <row r="19">
          <cell r="A19" t="str">
            <v>00093</v>
          </cell>
          <cell r="B19" t="str">
            <v>HERNANDEZ VIRGEN VERONICA</v>
          </cell>
          <cell r="C19">
            <v>4584</v>
          </cell>
          <cell r="D19">
            <v>0</v>
          </cell>
          <cell r="E19">
            <v>1000</v>
          </cell>
          <cell r="F19">
            <v>0</v>
          </cell>
          <cell r="G19">
            <v>0</v>
          </cell>
          <cell r="H19">
            <v>4584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342.28</v>
          </cell>
          <cell r="O19">
            <v>342.28</v>
          </cell>
          <cell r="P19">
            <v>127.52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469.8</v>
          </cell>
          <cell r="AB19">
            <v>4114.2</v>
          </cell>
          <cell r="AC19">
            <v>92.75</v>
          </cell>
          <cell r="AD19">
            <v>252.07</v>
          </cell>
          <cell r="AE19">
            <v>429.53</v>
          </cell>
          <cell r="AF19">
            <v>106</v>
          </cell>
          <cell r="AG19">
            <v>111.68</v>
          </cell>
          <cell r="AH19">
            <v>3186.49</v>
          </cell>
          <cell r="AI19">
            <v>774.35</v>
          </cell>
          <cell r="AJ19">
            <v>265</v>
          </cell>
          <cell r="AK19">
            <v>53</v>
          </cell>
          <cell r="AL19">
            <v>0</v>
          </cell>
          <cell r="AM19">
            <v>4496.5200000000004</v>
          </cell>
        </row>
        <row r="20">
          <cell r="A20" t="str">
            <v>00113</v>
          </cell>
          <cell r="B20" t="str">
            <v>HERNANDEZ MURILLO JOSE ADRIAN</v>
          </cell>
          <cell r="C20">
            <v>8714.7000000000007</v>
          </cell>
          <cell r="D20">
            <v>0</v>
          </cell>
          <cell r="E20">
            <v>1000</v>
          </cell>
          <cell r="F20">
            <v>0</v>
          </cell>
          <cell r="G20">
            <v>0</v>
          </cell>
          <cell r="H20">
            <v>8714.7000000000007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1038.44</v>
          </cell>
          <cell r="O20">
            <v>1038.44</v>
          </cell>
          <cell r="P20">
            <v>260.05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1298.49</v>
          </cell>
          <cell r="AB20">
            <v>7416.21</v>
          </cell>
          <cell r="AC20">
            <v>176.33</v>
          </cell>
          <cell r="AD20">
            <v>537.15</v>
          </cell>
          <cell r="AE20">
            <v>565.64</v>
          </cell>
          <cell r="AF20">
            <v>201.52</v>
          </cell>
          <cell r="AG20">
            <v>194.29</v>
          </cell>
          <cell r="AH20">
            <v>6057.96</v>
          </cell>
          <cell r="AI20">
            <v>1279.1199999999999</v>
          </cell>
          <cell r="AJ20">
            <v>503.8</v>
          </cell>
          <cell r="AK20">
            <v>100.76</v>
          </cell>
          <cell r="AL20">
            <v>0</v>
          </cell>
          <cell r="AM20">
            <v>8337.4500000000007</v>
          </cell>
        </row>
        <row r="21">
          <cell r="A21" t="str">
            <v>00118</v>
          </cell>
          <cell r="B21" t="str">
            <v>RAMIREZ GALLEGOS LORENA</v>
          </cell>
          <cell r="C21">
            <v>4275</v>
          </cell>
          <cell r="D21">
            <v>0</v>
          </cell>
          <cell r="E21">
            <v>1000</v>
          </cell>
          <cell r="F21">
            <v>1725</v>
          </cell>
          <cell r="G21">
            <v>0</v>
          </cell>
          <cell r="H21">
            <v>6000</v>
          </cell>
          <cell r="I21">
            <v>0</v>
          </cell>
          <cell r="J21">
            <v>0</v>
          </cell>
          <cell r="K21">
            <v>1516.95</v>
          </cell>
          <cell r="L21">
            <v>0</v>
          </cell>
          <cell r="M21">
            <v>0</v>
          </cell>
          <cell r="N21">
            <v>522.41</v>
          </cell>
          <cell r="O21">
            <v>522.41</v>
          </cell>
          <cell r="P21">
            <v>165.48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2204.84</v>
          </cell>
          <cell r="AB21">
            <v>3795.16</v>
          </cell>
          <cell r="AC21">
            <v>116.69</v>
          </cell>
          <cell r="AD21">
            <v>355.46</v>
          </cell>
          <cell r="AE21">
            <v>468.5</v>
          </cell>
          <cell r="AF21">
            <v>133.36000000000001</v>
          </cell>
          <cell r="AG21">
            <v>140</v>
          </cell>
          <cell r="AH21">
            <v>4008.88</v>
          </cell>
          <cell r="AI21">
            <v>940.65</v>
          </cell>
          <cell r="AJ21">
            <v>333.39</v>
          </cell>
          <cell r="AK21">
            <v>66.680000000000007</v>
          </cell>
          <cell r="AL21">
            <v>0</v>
          </cell>
          <cell r="AM21">
            <v>5622.96</v>
          </cell>
        </row>
        <row r="22">
          <cell r="A22" t="str">
            <v>00156</v>
          </cell>
          <cell r="B22" t="str">
            <v>CARRILLO CARRILLO SANDRA LUZ</v>
          </cell>
          <cell r="C22">
            <v>3959.1</v>
          </cell>
          <cell r="D22">
            <v>0</v>
          </cell>
          <cell r="E22">
            <v>1000</v>
          </cell>
          <cell r="F22">
            <v>0</v>
          </cell>
          <cell r="G22">
            <v>0</v>
          </cell>
          <cell r="H22">
            <v>3959.1</v>
          </cell>
          <cell r="I22">
            <v>0</v>
          </cell>
          <cell r="J22">
            <v>0</v>
          </cell>
          <cell r="K22">
            <v>0</v>
          </cell>
          <cell r="L22">
            <v>-192.43</v>
          </cell>
          <cell r="M22">
            <v>0</v>
          </cell>
          <cell r="N22">
            <v>274.29000000000002</v>
          </cell>
          <cell r="O22">
            <v>81.849999999999994</v>
          </cell>
          <cell r="P22">
            <v>108.72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190.57</v>
          </cell>
          <cell r="AB22">
            <v>3768.53</v>
          </cell>
          <cell r="AC22">
            <v>80.11</v>
          </cell>
          <cell r="AD22">
            <v>210.02</v>
          </cell>
          <cell r="AE22">
            <v>412.32</v>
          </cell>
          <cell r="AF22">
            <v>91.55</v>
          </cell>
          <cell r="AG22">
            <v>99.18</v>
          </cell>
          <cell r="AH22">
            <v>2752.16</v>
          </cell>
          <cell r="AI22">
            <v>702.45</v>
          </cell>
          <cell r="AJ22">
            <v>228.88</v>
          </cell>
          <cell r="AK22">
            <v>45.78</v>
          </cell>
          <cell r="AL22">
            <v>0</v>
          </cell>
          <cell r="AM22">
            <v>3920</v>
          </cell>
        </row>
        <row r="23">
          <cell r="A23" t="str">
            <v>00165</v>
          </cell>
          <cell r="B23" t="str">
            <v>GOMEZ DUEÑAS ROSELIA</v>
          </cell>
          <cell r="C23">
            <v>3236.09</v>
          </cell>
          <cell r="D23">
            <v>497.86</v>
          </cell>
          <cell r="E23">
            <v>1000</v>
          </cell>
          <cell r="F23">
            <v>0</v>
          </cell>
          <cell r="G23">
            <v>0</v>
          </cell>
          <cell r="H23">
            <v>3733.95</v>
          </cell>
          <cell r="I23">
            <v>0</v>
          </cell>
          <cell r="J23">
            <v>0</v>
          </cell>
          <cell r="K23">
            <v>863.43</v>
          </cell>
          <cell r="L23">
            <v>-192.43</v>
          </cell>
          <cell r="M23">
            <v>0</v>
          </cell>
          <cell r="N23">
            <v>249.79</v>
          </cell>
          <cell r="O23">
            <v>0</v>
          </cell>
          <cell r="P23">
            <v>0</v>
          </cell>
          <cell r="Q23">
            <v>500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1363.43</v>
          </cell>
          <cell r="AB23">
            <v>2370.52</v>
          </cell>
          <cell r="AC23">
            <v>102.53</v>
          </cell>
          <cell r="AD23">
            <v>246.64</v>
          </cell>
          <cell r="AE23">
            <v>434.75</v>
          </cell>
          <cell r="AF23">
            <v>86.34</v>
          </cell>
          <cell r="AG23">
            <v>94.68</v>
          </cell>
          <cell r="AH23">
            <v>2595.6</v>
          </cell>
          <cell r="AI23">
            <v>783.92</v>
          </cell>
          <cell r="AJ23">
            <v>215.86</v>
          </cell>
          <cell r="AK23">
            <v>43.17</v>
          </cell>
          <cell r="AL23">
            <v>0</v>
          </cell>
          <cell r="AM23">
            <v>3819.57</v>
          </cell>
        </row>
        <row r="24">
          <cell r="A24" t="str">
            <v>00169</v>
          </cell>
          <cell r="B24" t="str">
            <v>TOVAR LOPEZ ROGELIO</v>
          </cell>
          <cell r="C24">
            <v>7875</v>
          </cell>
          <cell r="D24">
            <v>0</v>
          </cell>
          <cell r="E24">
            <v>1000</v>
          </cell>
          <cell r="F24">
            <v>1925.4</v>
          </cell>
          <cell r="G24">
            <v>0</v>
          </cell>
          <cell r="H24">
            <v>9800.4</v>
          </cell>
          <cell r="I24">
            <v>0</v>
          </cell>
          <cell r="J24">
            <v>0</v>
          </cell>
          <cell r="K24">
            <v>1021.01</v>
          </cell>
          <cell r="L24">
            <v>0</v>
          </cell>
          <cell r="M24">
            <v>0</v>
          </cell>
          <cell r="N24">
            <v>1270.3399999999999</v>
          </cell>
          <cell r="O24">
            <v>1270.3399999999999</v>
          </cell>
          <cell r="P24">
            <v>286.55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2577.9</v>
          </cell>
          <cell r="AB24">
            <v>7222.5</v>
          </cell>
          <cell r="AC24">
            <v>193.03</v>
          </cell>
          <cell r="AD24">
            <v>588.04</v>
          </cell>
          <cell r="AE24">
            <v>592.84</v>
          </cell>
          <cell r="AF24">
            <v>220.61</v>
          </cell>
          <cell r="AG24">
            <v>216.01</v>
          </cell>
          <cell r="AH24">
            <v>6631.9</v>
          </cell>
          <cell r="AI24">
            <v>1373.91</v>
          </cell>
          <cell r="AJ24">
            <v>551.53</v>
          </cell>
          <cell r="AK24">
            <v>110.31</v>
          </cell>
          <cell r="AL24">
            <v>0</v>
          </cell>
          <cell r="AM24">
            <v>9104.27</v>
          </cell>
        </row>
        <row r="25">
          <cell r="A25" t="str">
            <v>00187</v>
          </cell>
          <cell r="B25" t="str">
            <v>GALLEGOS NEGRETE ROSA ELENA</v>
          </cell>
          <cell r="C25">
            <v>2738.23</v>
          </cell>
          <cell r="D25">
            <v>995.72</v>
          </cell>
          <cell r="E25">
            <v>1000</v>
          </cell>
          <cell r="F25">
            <v>0</v>
          </cell>
          <cell r="G25">
            <v>0</v>
          </cell>
          <cell r="H25">
            <v>3733.95</v>
          </cell>
          <cell r="I25">
            <v>0</v>
          </cell>
          <cell r="J25">
            <v>0</v>
          </cell>
          <cell r="K25">
            <v>1294.26</v>
          </cell>
          <cell r="L25">
            <v>-192.43</v>
          </cell>
          <cell r="M25">
            <v>0</v>
          </cell>
          <cell r="N25">
            <v>249.79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1294.26</v>
          </cell>
          <cell r="AB25">
            <v>2439.69</v>
          </cell>
          <cell r="AC25">
            <v>106.23</v>
          </cell>
          <cell r="AD25">
            <v>255.53</v>
          </cell>
          <cell r="AE25">
            <v>438.45</v>
          </cell>
          <cell r="AF25">
            <v>89.45</v>
          </cell>
          <cell r="AG25">
            <v>94.68</v>
          </cell>
          <cell r="AH25">
            <v>2689.12</v>
          </cell>
          <cell r="AI25">
            <v>800.21</v>
          </cell>
          <cell r="AJ25">
            <v>223.64</v>
          </cell>
          <cell r="AK25">
            <v>44.73</v>
          </cell>
          <cell r="AL25">
            <v>0</v>
          </cell>
          <cell r="AM25">
            <v>3941.83</v>
          </cell>
        </row>
        <row r="26">
          <cell r="A26" t="str">
            <v>00195</v>
          </cell>
          <cell r="B26" t="str">
            <v>MURGUIA ESCOBEDO SANDRA BUENAVENTURA</v>
          </cell>
          <cell r="C26">
            <v>4959.1499999999996</v>
          </cell>
          <cell r="D26">
            <v>0</v>
          </cell>
          <cell r="E26">
            <v>1000</v>
          </cell>
          <cell r="F26">
            <v>475</v>
          </cell>
          <cell r="G26">
            <v>0</v>
          </cell>
          <cell r="H26">
            <v>5434.15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434.77</v>
          </cell>
          <cell r="O26">
            <v>434.77</v>
          </cell>
          <cell r="P26">
            <v>152.75</v>
          </cell>
          <cell r="Q26">
            <v>390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977.52</v>
          </cell>
          <cell r="AB26">
            <v>4456.63</v>
          </cell>
          <cell r="AC26">
            <v>108.65</v>
          </cell>
          <cell r="AD26">
            <v>303.11</v>
          </cell>
          <cell r="AE26">
            <v>455.42</v>
          </cell>
          <cell r="AF26">
            <v>124.18</v>
          </cell>
          <cell r="AG26">
            <v>128.68</v>
          </cell>
          <cell r="AH26">
            <v>3732.92</v>
          </cell>
          <cell r="AI26">
            <v>867.18</v>
          </cell>
          <cell r="AJ26">
            <v>310.44</v>
          </cell>
          <cell r="AK26">
            <v>62.09</v>
          </cell>
          <cell r="AL26">
            <v>0</v>
          </cell>
          <cell r="AM26">
            <v>5225.49</v>
          </cell>
        </row>
        <row r="27">
          <cell r="A27" t="str">
            <v>00199</v>
          </cell>
          <cell r="B27" t="str">
            <v>MEZA ARANA MAYRA GISELA</v>
          </cell>
          <cell r="C27">
            <v>5883.75</v>
          </cell>
          <cell r="D27">
            <v>0</v>
          </cell>
          <cell r="E27">
            <v>1000</v>
          </cell>
          <cell r="F27">
            <v>1616.25</v>
          </cell>
          <cell r="G27">
            <v>0</v>
          </cell>
          <cell r="H27">
            <v>7500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783.86</v>
          </cell>
          <cell r="O27">
            <v>783.86</v>
          </cell>
          <cell r="P27">
            <v>214.08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997.94</v>
          </cell>
          <cell r="AB27">
            <v>6502.06</v>
          </cell>
          <cell r="AC27">
            <v>147.33000000000001</v>
          </cell>
          <cell r="AD27">
            <v>448.82</v>
          </cell>
          <cell r="AE27">
            <v>518.41999999999996</v>
          </cell>
          <cell r="AF27">
            <v>168.38</v>
          </cell>
          <cell r="AG27">
            <v>170</v>
          </cell>
          <cell r="AH27">
            <v>5061.79</v>
          </cell>
          <cell r="AI27">
            <v>1114.57</v>
          </cell>
          <cell r="AJ27">
            <v>420.95</v>
          </cell>
          <cell r="AK27">
            <v>84.19</v>
          </cell>
          <cell r="AL27">
            <v>0</v>
          </cell>
          <cell r="AM27">
            <v>7019.88</v>
          </cell>
        </row>
        <row r="28">
          <cell r="A28" t="str">
            <v>00202</v>
          </cell>
          <cell r="B28" t="str">
            <v>ARCINIEGA OROPEZA ALEJANDRA PAOLA</v>
          </cell>
          <cell r="C28">
            <v>4584</v>
          </cell>
          <cell r="D28">
            <v>0</v>
          </cell>
          <cell r="E28">
            <v>1000</v>
          </cell>
          <cell r="F28">
            <v>416</v>
          </cell>
          <cell r="G28">
            <v>0</v>
          </cell>
          <cell r="H28">
            <v>5000</v>
          </cell>
          <cell r="I28">
            <v>0</v>
          </cell>
          <cell r="J28">
            <v>0</v>
          </cell>
          <cell r="K28">
            <v>1670.25</v>
          </cell>
          <cell r="L28">
            <v>0</v>
          </cell>
          <cell r="M28">
            <v>0</v>
          </cell>
          <cell r="N28">
            <v>387.54</v>
          </cell>
          <cell r="O28">
            <v>387.54</v>
          </cell>
          <cell r="P28">
            <v>139.09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2196.88</v>
          </cell>
          <cell r="AB28">
            <v>2803.12</v>
          </cell>
          <cell r="AC28">
            <v>100.03</v>
          </cell>
          <cell r="AD28">
            <v>271.86</v>
          </cell>
          <cell r="AE28">
            <v>441.38</v>
          </cell>
          <cell r="AF28">
            <v>114.32</v>
          </cell>
          <cell r="AG28">
            <v>120</v>
          </cell>
          <cell r="AH28">
            <v>3436.66</v>
          </cell>
          <cell r="AI28">
            <v>813.27</v>
          </cell>
          <cell r="AJ28">
            <v>285.8</v>
          </cell>
          <cell r="AK28">
            <v>57.16</v>
          </cell>
          <cell r="AL28">
            <v>0</v>
          </cell>
          <cell r="AM28">
            <v>4827.21</v>
          </cell>
        </row>
        <row r="29">
          <cell r="A29" t="str">
            <v>00276</v>
          </cell>
          <cell r="B29" t="str">
            <v>MATA AVILA JESUS</v>
          </cell>
          <cell r="C29">
            <v>5137.5</v>
          </cell>
          <cell r="D29">
            <v>0</v>
          </cell>
          <cell r="E29">
            <v>1000</v>
          </cell>
          <cell r="F29">
            <v>962.5</v>
          </cell>
          <cell r="G29">
            <v>0</v>
          </cell>
          <cell r="H29">
            <v>6100</v>
          </cell>
          <cell r="I29">
            <v>0</v>
          </cell>
          <cell r="J29">
            <v>737.24</v>
          </cell>
          <cell r="K29">
            <v>0</v>
          </cell>
          <cell r="L29">
            <v>0</v>
          </cell>
          <cell r="M29">
            <v>0</v>
          </cell>
          <cell r="N29">
            <v>538.41</v>
          </cell>
          <cell r="O29">
            <v>538.41</v>
          </cell>
          <cell r="P29">
            <v>172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1447.65</v>
          </cell>
          <cell r="AB29">
            <v>4652.3500000000004</v>
          </cell>
          <cell r="AC29">
            <v>120.79</v>
          </cell>
          <cell r="AD29">
            <v>367.97</v>
          </cell>
          <cell r="AE29">
            <v>475.21</v>
          </cell>
          <cell r="AF29">
            <v>138.05000000000001</v>
          </cell>
          <cell r="AG29">
            <v>142</v>
          </cell>
          <cell r="AH29">
            <v>4150.0200000000004</v>
          </cell>
          <cell r="AI29">
            <v>963.97</v>
          </cell>
          <cell r="AJ29">
            <v>345.13</v>
          </cell>
          <cell r="AK29">
            <v>69.03</v>
          </cell>
          <cell r="AL29">
            <v>0</v>
          </cell>
          <cell r="AM29">
            <v>5808.2</v>
          </cell>
        </row>
        <row r="30">
          <cell r="A30" t="str">
            <v>00279</v>
          </cell>
          <cell r="B30" t="str">
            <v>BRAVO GARCIA ANDREA NALLELY</v>
          </cell>
          <cell r="C30">
            <v>3733.95</v>
          </cell>
          <cell r="D30">
            <v>0</v>
          </cell>
          <cell r="E30">
            <v>1000</v>
          </cell>
          <cell r="F30">
            <v>0</v>
          </cell>
          <cell r="G30">
            <v>0</v>
          </cell>
          <cell r="H30">
            <v>3733.95</v>
          </cell>
          <cell r="I30">
            <v>0</v>
          </cell>
          <cell r="J30">
            <v>0</v>
          </cell>
          <cell r="K30">
            <v>0</v>
          </cell>
          <cell r="L30">
            <v>-192.43</v>
          </cell>
          <cell r="M30">
            <v>0</v>
          </cell>
          <cell r="N30">
            <v>249.79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3733.95</v>
          </cell>
          <cell r="AC30">
            <v>102.53</v>
          </cell>
          <cell r="AD30">
            <v>246.64</v>
          </cell>
          <cell r="AE30">
            <v>434.75</v>
          </cell>
          <cell r="AF30">
            <v>86.34</v>
          </cell>
          <cell r="AG30">
            <v>94.68</v>
          </cell>
          <cell r="AH30">
            <v>2595.6</v>
          </cell>
          <cell r="AI30">
            <v>783.92</v>
          </cell>
          <cell r="AJ30">
            <v>215.86</v>
          </cell>
          <cell r="AK30">
            <v>43.17</v>
          </cell>
          <cell r="AL30">
            <v>0</v>
          </cell>
          <cell r="AM30">
            <v>3819.57</v>
          </cell>
        </row>
        <row r="31">
          <cell r="A31" t="str">
            <v>00451</v>
          </cell>
          <cell r="B31" t="str">
            <v>PARTIDA CEJA FRANCISCO JAVIER</v>
          </cell>
          <cell r="C31">
            <v>3972.8</v>
          </cell>
          <cell r="D31">
            <v>611.20000000000005</v>
          </cell>
          <cell r="E31">
            <v>1000</v>
          </cell>
          <cell r="F31">
            <v>1000</v>
          </cell>
          <cell r="G31">
            <v>0</v>
          </cell>
          <cell r="H31">
            <v>5584</v>
          </cell>
          <cell r="I31">
            <v>0</v>
          </cell>
          <cell r="J31">
            <v>0</v>
          </cell>
          <cell r="K31">
            <v>1909.86</v>
          </cell>
          <cell r="L31">
            <v>0</v>
          </cell>
          <cell r="M31">
            <v>0</v>
          </cell>
          <cell r="N31">
            <v>455.85</v>
          </cell>
          <cell r="O31">
            <v>455.85</v>
          </cell>
          <cell r="P31">
            <v>155.30000000000001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2521.0100000000002</v>
          </cell>
          <cell r="AB31">
            <v>3062.99</v>
          </cell>
          <cell r="AC31">
            <v>110.25</v>
          </cell>
          <cell r="AD31">
            <v>307.57</v>
          </cell>
          <cell r="AE31">
            <v>458.03</v>
          </cell>
          <cell r="AF31">
            <v>126</v>
          </cell>
          <cell r="AG31">
            <v>131.68</v>
          </cell>
          <cell r="AH31">
            <v>3787.75</v>
          </cell>
          <cell r="AI31">
            <v>875.85</v>
          </cell>
          <cell r="AJ31">
            <v>315</v>
          </cell>
          <cell r="AK31">
            <v>63</v>
          </cell>
          <cell r="AL31">
            <v>0</v>
          </cell>
          <cell r="AM31">
            <v>5299.28</v>
          </cell>
        </row>
        <row r="32">
          <cell r="A32" t="str">
            <v>00461</v>
          </cell>
          <cell r="B32" t="str">
            <v>BORRAYO DE LA CRUZ ERICKA GUILLERMINA</v>
          </cell>
          <cell r="C32">
            <v>3733.95</v>
          </cell>
          <cell r="D32">
            <v>0</v>
          </cell>
          <cell r="E32">
            <v>1000</v>
          </cell>
          <cell r="F32">
            <v>0</v>
          </cell>
          <cell r="G32">
            <v>0</v>
          </cell>
          <cell r="H32">
            <v>3733.95</v>
          </cell>
          <cell r="I32">
            <v>0</v>
          </cell>
          <cell r="J32">
            <v>0</v>
          </cell>
          <cell r="K32">
            <v>0</v>
          </cell>
          <cell r="L32">
            <v>-192.43</v>
          </cell>
          <cell r="M32">
            <v>0</v>
          </cell>
          <cell r="N32">
            <v>249.79</v>
          </cell>
          <cell r="O32">
            <v>0</v>
          </cell>
          <cell r="P32">
            <v>0</v>
          </cell>
          <cell r="Q32">
            <v>335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335</v>
          </cell>
          <cell r="AB32">
            <v>3398.95</v>
          </cell>
          <cell r="AC32">
            <v>102.53</v>
          </cell>
          <cell r="AD32">
            <v>246.64</v>
          </cell>
          <cell r="AE32">
            <v>434.75</v>
          </cell>
          <cell r="AF32">
            <v>86.34</v>
          </cell>
          <cell r="AG32">
            <v>94.68</v>
          </cell>
          <cell r="AH32">
            <v>2595.6</v>
          </cell>
          <cell r="AI32">
            <v>783.92</v>
          </cell>
          <cell r="AJ32">
            <v>215.86</v>
          </cell>
          <cell r="AK32">
            <v>43.17</v>
          </cell>
          <cell r="AL32">
            <v>0</v>
          </cell>
          <cell r="AM32">
            <v>3819.57</v>
          </cell>
        </row>
        <row r="33">
          <cell r="A33" t="str">
            <v>00836</v>
          </cell>
          <cell r="B33" t="str">
            <v>ARREDONDO ZUÑIGA VICTOR MANUEL</v>
          </cell>
          <cell r="C33">
            <v>3733.95</v>
          </cell>
          <cell r="D33">
            <v>0</v>
          </cell>
          <cell r="E33">
            <v>1000</v>
          </cell>
          <cell r="F33">
            <v>0</v>
          </cell>
          <cell r="G33">
            <v>0</v>
          </cell>
          <cell r="H33">
            <v>3733.95</v>
          </cell>
          <cell r="I33">
            <v>0</v>
          </cell>
          <cell r="J33">
            <v>0</v>
          </cell>
          <cell r="K33">
            <v>0</v>
          </cell>
          <cell r="L33">
            <v>-192.43</v>
          </cell>
          <cell r="M33">
            <v>0</v>
          </cell>
          <cell r="N33">
            <v>249.79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3733.95</v>
          </cell>
          <cell r="AC33">
            <v>102.53</v>
          </cell>
          <cell r="AD33">
            <v>246.64</v>
          </cell>
          <cell r="AE33">
            <v>434.75</v>
          </cell>
          <cell r="AF33">
            <v>86.34</v>
          </cell>
          <cell r="AG33">
            <v>94.68</v>
          </cell>
          <cell r="AH33">
            <v>2595.6</v>
          </cell>
          <cell r="AI33">
            <v>783.92</v>
          </cell>
          <cell r="AJ33">
            <v>215.86</v>
          </cell>
          <cell r="AK33">
            <v>43.17</v>
          </cell>
          <cell r="AL33">
            <v>0</v>
          </cell>
          <cell r="AM33">
            <v>3819.57</v>
          </cell>
        </row>
        <row r="34">
          <cell r="A34" t="str">
            <v>00837</v>
          </cell>
          <cell r="B34" t="str">
            <v>ORTIZ MORA JOSE ALBERTO</v>
          </cell>
          <cell r="C34">
            <v>5999.85</v>
          </cell>
          <cell r="D34">
            <v>0</v>
          </cell>
          <cell r="E34">
            <v>1000</v>
          </cell>
          <cell r="F34">
            <v>2757.4</v>
          </cell>
          <cell r="G34">
            <v>0</v>
          </cell>
          <cell r="H34">
            <v>8757.25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1047.52</v>
          </cell>
          <cell r="O34">
            <v>1047.52</v>
          </cell>
          <cell r="P34">
            <v>249.75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1297.27</v>
          </cell>
          <cell r="AB34">
            <v>7459.98</v>
          </cell>
          <cell r="AC34">
            <v>169.83</v>
          </cell>
          <cell r="AD34">
            <v>517.34</v>
          </cell>
          <cell r="AE34">
            <v>555.05999999999995</v>
          </cell>
          <cell r="AF34">
            <v>194.09</v>
          </cell>
          <cell r="AG34">
            <v>195.15</v>
          </cell>
          <cell r="AH34">
            <v>5834.58</v>
          </cell>
          <cell r="AI34">
            <v>1242.23</v>
          </cell>
          <cell r="AJ34">
            <v>485.22</v>
          </cell>
          <cell r="AK34">
            <v>97.04</v>
          </cell>
          <cell r="AL34">
            <v>0</v>
          </cell>
          <cell r="AM34">
            <v>8048.31</v>
          </cell>
        </row>
        <row r="35">
          <cell r="A35" t="str">
            <v>00839</v>
          </cell>
          <cell r="B35" t="str">
            <v>REYES GRANADA ARACELI JANETH</v>
          </cell>
          <cell r="C35">
            <v>8016.45</v>
          </cell>
          <cell r="D35">
            <v>0</v>
          </cell>
          <cell r="E35">
            <v>1000</v>
          </cell>
          <cell r="F35">
            <v>3000</v>
          </cell>
          <cell r="G35">
            <v>0</v>
          </cell>
          <cell r="H35">
            <v>11016.45</v>
          </cell>
          <cell r="I35">
            <v>0</v>
          </cell>
          <cell r="J35">
            <v>0</v>
          </cell>
          <cell r="K35">
            <v>1386.89</v>
          </cell>
          <cell r="L35">
            <v>0</v>
          </cell>
          <cell r="M35">
            <v>0</v>
          </cell>
          <cell r="N35">
            <v>1530.09</v>
          </cell>
          <cell r="O35">
            <v>1530.09</v>
          </cell>
          <cell r="P35">
            <v>320.91000000000003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3237.89</v>
          </cell>
          <cell r="AB35">
            <v>7778.56</v>
          </cell>
          <cell r="AC35">
            <v>214.7</v>
          </cell>
          <cell r="AD35">
            <v>654.04</v>
          </cell>
          <cell r="AE35">
            <v>628.13</v>
          </cell>
          <cell r="AF35">
            <v>245.37</v>
          </cell>
          <cell r="AG35">
            <v>240.33</v>
          </cell>
          <cell r="AH35">
            <v>7376.28</v>
          </cell>
          <cell r="AI35">
            <v>1496.87</v>
          </cell>
          <cell r="AJ35">
            <v>613.42999999999995</v>
          </cell>
          <cell r="AK35">
            <v>122.69</v>
          </cell>
          <cell r="AL35">
            <v>0</v>
          </cell>
          <cell r="AM35">
            <v>10094.969999999999</v>
          </cell>
        </row>
        <row r="36">
          <cell r="A36" t="str">
            <v>00840</v>
          </cell>
          <cell r="B36" t="str">
            <v>NAVARRO VILLA LORENA</v>
          </cell>
          <cell r="C36">
            <v>6697.95</v>
          </cell>
          <cell r="D36">
            <v>0</v>
          </cell>
          <cell r="E36">
            <v>1000</v>
          </cell>
          <cell r="F36">
            <v>2800</v>
          </cell>
          <cell r="G36">
            <v>0</v>
          </cell>
          <cell r="H36">
            <v>9497.9500000000007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1205.74</v>
          </cell>
          <cell r="O36">
            <v>1205.74</v>
          </cell>
          <cell r="P36">
            <v>273.05</v>
          </cell>
          <cell r="Q36">
            <v>455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1933.79</v>
          </cell>
          <cell r="AB36">
            <v>7564.16</v>
          </cell>
          <cell r="AC36">
            <v>184.52</v>
          </cell>
          <cell r="AD36">
            <v>562.11</v>
          </cell>
          <cell r="AE36">
            <v>578.98</v>
          </cell>
          <cell r="AF36">
            <v>210.88</v>
          </cell>
          <cell r="AG36">
            <v>209.96</v>
          </cell>
          <cell r="AH36">
            <v>6339.43</v>
          </cell>
          <cell r="AI36">
            <v>1325.61</v>
          </cell>
          <cell r="AJ36">
            <v>527.21</v>
          </cell>
          <cell r="AK36">
            <v>105.44</v>
          </cell>
          <cell r="AL36">
            <v>0</v>
          </cell>
          <cell r="AM36">
            <v>8718.5300000000007</v>
          </cell>
        </row>
        <row r="37">
          <cell r="A37" t="str">
            <v>00843</v>
          </cell>
          <cell r="B37" t="str">
            <v>DOMINGUEZ VAZQUEZ FERNANDO</v>
          </cell>
          <cell r="C37">
            <v>3237</v>
          </cell>
          <cell r="D37">
            <v>498</v>
          </cell>
          <cell r="E37">
            <v>1000</v>
          </cell>
          <cell r="F37">
            <v>1650</v>
          </cell>
          <cell r="G37">
            <v>0</v>
          </cell>
          <cell r="H37">
            <v>5385</v>
          </cell>
          <cell r="I37">
            <v>0</v>
          </cell>
          <cell r="J37">
            <v>0</v>
          </cell>
          <cell r="K37">
            <v>1573.82</v>
          </cell>
          <cell r="L37">
            <v>0</v>
          </cell>
          <cell r="M37">
            <v>0</v>
          </cell>
          <cell r="N37">
            <v>429.43</v>
          </cell>
          <cell r="O37">
            <v>429.43</v>
          </cell>
          <cell r="P37">
            <v>146.07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2149.3200000000002</v>
          </cell>
          <cell r="AB37">
            <v>3235.68</v>
          </cell>
          <cell r="AC37">
            <v>104.45</v>
          </cell>
          <cell r="AD37">
            <v>291.37</v>
          </cell>
          <cell r="AE37">
            <v>448.58</v>
          </cell>
          <cell r="AF37">
            <v>119.37</v>
          </cell>
          <cell r="AG37">
            <v>127.7</v>
          </cell>
          <cell r="AH37">
            <v>3588.35</v>
          </cell>
          <cell r="AI37">
            <v>844.4</v>
          </cell>
          <cell r="AJ37">
            <v>298.42</v>
          </cell>
          <cell r="AK37">
            <v>59.68</v>
          </cell>
          <cell r="AL37">
            <v>0</v>
          </cell>
          <cell r="AM37">
            <v>5037.92</v>
          </cell>
        </row>
        <row r="38">
          <cell r="A38" t="str">
            <v>00845</v>
          </cell>
          <cell r="B38" t="str">
            <v>SANTILLAN GONZALEZ MARIA DE LA PAZ</v>
          </cell>
          <cell r="C38">
            <v>3733.95</v>
          </cell>
          <cell r="D38">
            <v>0</v>
          </cell>
          <cell r="E38">
            <v>1000</v>
          </cell>
          <cell r="F38">
            <v>0</v>
          </cell>
          <cell r="G38">
            <v>0</v>
          </cell>
          <cell r="H38">
            <v>3733.95</v>
          </cell>
          <cell r="I38">
            <v>0</v>
          </cell>
          <cell r="J38">
            <v>0</v>
          </cell>
          <cell r="K38">
            <v>0</v>
          </cell>
          <cell r="L38">
            <v>-192.43</v>
          </cell>
          <cell r="M38">
            <v>0</v>
          </cell>
          <cell r="N38">
            <v>249.79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3733.95</v>
          </cell>
          <cell r="AC38">
            <v>102.53</v>
          </cell>
          <cell r="AD38">
            <v>246.64</v>
          </cell>
          <cell r="AE38">
            <v>434.75</v>
          </cell>
          <cell r="AF38">
            <v>86.34</v>
          </cell>
          <cell r="AG38">
            <v>94.68</v>
          </cell>
          <cell r="AH38">
            <v>2595.6</v>
          </cell>
          <cell r="AI38">
            <v>783.92</v>
          </cell>
          <cell r="AJ38">
            <v>215.86</v>
          </cell>
          <cell r="AK38">
            <v>43.17</v>
          </cell>
          <cell r="AL38">
            <v>0</v>
          </cell>
          <cell r="AM38">
            <v>3819.57</v>
          </cell>
        </row>
        <row r="39">
          <cell r="A39" t="str">
            <v>00855</v>
          </cell>
          <cell r="B39" t="str">
            <v>LUNA MEDRANO CESAR ALEJANDRO</v>
          </cell>
          <cell r="C39">
            <v>6450</v>
          </cell>
          <cell r="D39">
            <v>0</v>
          </cell>
          <cell r="E39">
            <v>1000</v>
          </cell>
          <cell r="F39">
            <v>0</v>
          </cell>
          <cell r="G39">
            <v>0</v>
          </cell>
          <cell r="H39">
            <v>6450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595.70000000000005</v>
          </cell>
          <cell r="O39">
            <v>595.70000000000005</v>
          </cell>
          <cell r="P39">
            <v>187.41</v>
          </cell>
          <cell r="Q39">
            <v>1091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1874.11</v>
          </cell>
          <cell r="AB39">
            <v>4575.8900000000003</v>
          </cell>
          <cell r="AC39">
            <v>130.51</v>
          </cell>
          <cell r="AD39">
            <v>397.56</v>
          </cell>
          <cell r="AE39">
            <v>491.01</v>
          </cell>
          <cell r="AF39">
            <v>149.15</v>
          </cell>
          <cell r="AG39">
            <v>149</v>
          </cell>
          <cell r="AH39">
            <v>4483.7</v>
          </cell>
          <cell r="AI39">
            <v>1019.08</v>
          </cell>
          <cell r="AJ39">
            <v>372.88</v>
          </cell>
          <cell r="AK39">
            <v>74.58</v>
          </cell>
          <cell r="AL39">
            <v>0</v>
          </cell>
          <cell r="AM39">
            <v>6248.39</v>
          </cell>
        </row>
        <row r="40">
          <cell r="A40" t="str">
            <v>00856</v>
          </cell>
          <cell r="B40" t="str">
            <v>IÑIGUEZ IBARRA GUSTAVO</v>
          </cell>
          <cell r="C40">
            <v>4995</v>
          </cell>
          <cell r="D40">
            <v>0</v>
          </cell>
          <cell r="E40">
            <v>1000</v>
          </cell>
          <cell r="F40">
            <v>560.37</v>
          </cell>
          <cell r="G40">
            <v>0</v>
          </cell>
          <cell r="H40">
            <v>5555.37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451.27</v>
          </cell>
          <cell r="O40">
            <v>451.27</v>
          </cell>
          <cell r="P40">
            <v>156.27000000000001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607.54</v>
          </cell>
          <cell r="AB40">
            <v>4947.83</v>
          </cell>
          <cell r="AC40">
            <v>110.87</v>
          </cell>
          <cell r="AD40">
            <v>309.3</v>
          </cell>
          <cell r="AE40">
            <v>459.04</v>
          </cell>
          <cell r="AF40">
            <v>126.71</v>
          </cell>
          <cell r="AG40">
            <v>131.11000000000001</v>
          </cell>
          <cell r="AH40">
            <v>3809.12</v>
          </cell>
          <cell r="AI40">
            <v>879.21</v>
          </cell>
          <cell r="AJ40">
            <v>316.77999999999997</v>
          </cell>
          <cell r="AK40">
            <v>63.36</v>
          </cell>
          <cell r="AL40">
            <v>0</v>
          </cell>
          <cell r="AM40">
            <v>5326.29</v>
          </cell>
        </row>
        <row r="41">
          <cell r="A41" t="str">
            <v>00857</v>
          </cell>
          <cell r="B41" t="str">
            <v>DELGADO VALENZUELA ROBERTO</v>
          </cell>
          <cell r="C41">
            <v>3733.95</v>
          </cell>
          <cell r="D41">
            <v>0</v>
          </cell>
          <cell r="E41">
            <v>1000</v>
          </cell>
          <cell r="F41">
            <v>0</v>
          </cell>
          <cell r="G41">
            <v>0</v>
          </cell>
          <cell r="H41">
            <v>3733.95</v>
          </cell>
          <cell r="I41">
            <v>0</v>
          </cell>
          <cell r="J41">
            <v>0</v>
          </cell>
          <cell r="K41">
            <v>0</v>
          </cell>
          <cell r="L41">
            <v>-192.43</v>
          </cell>
          <cell r="M41">
            <v>0</v>
          </cell>
          <cell r="N41">
            <v>249.79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3733.95</v>
          </cell>
          <cell r="AC41">
            <v>102.53</v>
          </cell>
          <cell r="AD41">
            <v>246.64</v>
          </cell>
          <cell r="AE41">
            <v>434.75</v>
          </cell>
          <cell r="AF41">
            <v>86.34</v>
          </cell>
          <cell r="AG41">
            <v>94.68</v>
          </cell>
          <cell r="AH41">
            <v>2595.6</v>
          </cell>
          <cell r="AI41">
            <v>783.92</v>
          </cell>
          <cell r="AJ41">
            <v>215.86</v>
          </cell>
          <cell r="AK41">
            <v>43.17</v>
          </cell>
          <cell r="AL41">
            <v>0</v>
          </cell>
          <cell r="AM41">
            <v>3819.57</v>
          </cell>
        </row>
        <row r="42">
          <cell r="A42" t="str">
            <v>00863</v>
          </cell>
          <cell r="B42" t="str">
            <v>LARIOS CALVARIO MANUEL</v>
          </cell>
          <cell r="C42">
            <v>3735</v>
          </cell>
          <cell r="D42">
            <v>0</v>
          </cell>
          <cell r="E42">
            <v>1000</v>
          </cell>
          <cell r="F42">
            <v>503.16</v>
          </cell>
          <cell r="G42">
            <v>0</v>
          </cell>
          <cell r="H42">
            <v>4238.16</v>
          </cell>
          <cell r="I42">
            <v>0</v>
          </cell>
          <cell r="J42">
            <v>0</v>
          </cell>
          <cell r="K42">
            <v>0</v>
          </cell>
          <cell r="L42">
            <v>-192.43</v>
          </cell>
          <cell r="M42">
            <v>0</v>
          </cell>
          <cell r="N42">
            <v>304.64999999999998</v>
          </cell>
          <cell r="O42">
            <v>112.21</v>
          </cell>
          <cell r="P42">
            <v>114.51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226.72</v>
          </cell>
          <cell r="AB42">
            <v>4011.44</v>
          </cell>
          <cell r="AC42">
            <v>84.38</v>
          </cell>
          <cell r="AD42">
            <v>221.22</v>
          </cell>
          <cell r="AE42">
            <v>416.6</v>
          </cell>
          <cell r="AF42">
            <v>96.43</v>
          </cell>
          <cell r="AG42">
            <v>104.76</v>
          </cell>
          <cell r="AH42">
            <v>2898.89</v>
          </cell>
          <cell r="AI42">
            <v>722.2</v>
          </cell>
          <cell r="AJ42">
            <v>241.08</v>
          </cell>
          <cell r="AK42">
            <v>48.22</v>
          </cell>
          <cell r="AL42">
            <v>0</v>
          </cell>
          <cell r="AM42">
            <v>4111.58</v>
          </cell>
        </row>
        <row r="43">
          <cell r="A43" t="str">
            <v>00864</v>
          </cell>
          <cell r="B43" t="str">
            <v>GONZALEZ RAMIREZ MIRIAM NOEMI</v>
          </cell>
          <cell r="C43">
            <v>3735</v>
          </cell>
          <cell r="D43">
            <v>0</v>
          </cell>
          <cell r="E43">
            <v>1000</v>
          </cell>
          <cell r="F43">
            <v>450</v>
          </cell>
          <cell r="G43">
            <v>0</v>
          </cell>
          <cell r="H43">
            <v>4185</v>
          </cell>
          <cell r="I43">
            <v>0</v>
          </cell>
          <cell r="J43">
            <v>0</v>
          </cell>
          <cell r="K43">
            <v>0</v>
          </cell>
          <cell r="L43">
            <v>-192.43</v>
          </cell>
          <cell r="M43">
            <v>0</v>
          </cell>
          <cell r="N43">
            <v>298.87</v>
          </cell>
          <cell r="O43">
            <v>106.43</v>
          </cell>
          <cell r="P43">
            <v>113.24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219.67</v>
          </cell>
          <cell r="AB43">
            <v>3965.33</v>
          </cell>
          <cell r="AC43">
            <v>83.45</v>
          </cell>
          <cell r="AD43">
            <v>218.77</v>
          </cell>
          <cell r="AE43">
            <v>415.67</v>
          </cell>
          <cell r="AF43">
            <v>95.37</v>
          </cell>
          <cell r="AG43">
            <v>103.7</v>
          </cell>
          <cell r="AH43">
            <v>2866.88</v>
          </cell>
          <cell r="AI43">
            <v>717.89</v>
          </cell>
          <cell r="AJ43">
            <v>238.42</v>
          </cell>
          <cell r="AK43">
            <v>47.68</v>
          </cell>
          <cell r="AL43">
            <v>0</v>
          </cell>
          <cell r="AM43">
            <v>4069.94</v>
          </cell>
        </row>
        <row r="44">
          <cell r="A44" t="str">
            <v>00870</v>
          </cell>
          <cell r="B44" t="str">
            <v>GIL MEDINA MIRIAM ELYADA</v>
          </cell>
          <cell r="C44">
            <v>3750</v>
          </cell>
          <cell r="D44">
            <v>0</v>
          </cell>
          <cell r="E44">
            <v>1000</v>
          </cell>
          <cell r="F44">
            <v>719.5</v>
          </cell>
          <cell r="G44">
            <v>0</v>
          </cell>
          <cell r="H44">
            <v>4469.5</v>
          </cell>
          <cell r="I44">
            <v>0</v>
          </cell>
          <cell r="J44">
            <v>0</v>
          </cell>
          <cell r="K44">
            <v>0</v>
          </cell>
          <cell r="L44">
            <v>-192.43</v>
          </cell>
          <cell r="M44">
            <v>0</v>
          </cell>
          <cell r="N44">
            <v>329.82</v>
          </cell>
          <cell r="O44">
            <v>137.38</v>
          </cell>
          <cell r="P44">
            <v>120.75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258.13</v>
          </cell>
          <cell r="AB44">
            <v>4211.37</v>
          </cell>
          <cell r="AC44">
            <v>88.47</v>
          </cell>
          <cell r="AD44">
            <v>240.43</v>
          </cell>
          <cell r="AE44">
            <v>422.56</v>
          </cell>
          <cell r="AF44">
            <v>101.11</v>
          </cell>
          <cell r="AG44">
            <v>109.39</v>
          </cell>
          <cell r="AH44">
            <v>3039.4</v>
          </cell>
          <cell r="AI44">
            <v>751.46</v>
          </cell>
          <cell r="AJ44">
            <v>252.76</v>
          </cell>
          <cell r="AK44">
            <v>50.55</v>
          </cell>
          <cell r="AL44">
            <v>0</v>
          </cell>
          <cell r="AM44">
            <v>4304.67</v>
          </cell>
        </row>
        <row r="45">
          <cell r="A45" t="str">
            <v>00871</v>
          </cell>
          <cell r="B45" t="str">
            <v>GONZALEZ VIZCAINO MARIA LUCIA</v>
          </cell>
          <cell r="C45">
            <v>4999.95</v>
          </cell>
          <cell r="D45">
            <v>0</v>
          </cell>
          <cell r="E45">
            <v>1000</v>
          </cell>
          <cell r="F45">
            <v>555.41999999999996</v>
          </cell>
          <cell r="G45">
            <v>0</v>
          </cell>
          <cell r="H45">
            <v>5555.37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451.27</v>
          </cell>
          <cell r="O45">
            <v>451.27</v>
          </cell>
          <cell r="P45">
            <v>156.28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607.54999999999995</v>
          </cell>
          <cell r="AB45">
            <v>4947.82</v>
          </cell>
          <cell r="AC45">
            <v>110.89</v>
          </cell>
          <cell r="AD45">
            <v>309.33999999999997</v>
          </cell>
          <cell r="AE45">
            <v>459.06</v>
          </cell>
          <cell r="AF45">
            <v>126.73</v>
          </cell>
          <cell r="AG45">
            <v>131.11000000000001</v>
          </cell>
          <cell r="AH45">
            <v>3809.57</v>
          </cell>
          <cell r="AI45">
            <v>879.29</v>
          </cell>
          <cell r="AJ45">
            <v>316.82</v>
          </cell>
          <cell r="AK45">
            <v>63.36</v>
          </cell>
          <cell r="AL45">
            <v>0</v>
          </cell>
          <cell r="AM45">
            <v>5326.88</v>
          </cell>
        </row>
        <row r="46">
          <cell r="A46" t="str">
            <v>00873</v>
          </cell>
          <cell r="B46" t="str">
            <v>GONZALEZ REAL BLANCA LUCERO</v>
          </cell>
          <cell r="C46">
            <v>3733.95</v>
          </cell>
          <cell r="D46">
            <v>0</v>
          </cell>
          <cell r="E46">
            <v>1000</v>
          </cell>
          <cell r="F46">
            <v>0</v>
          </cell>
          <cell r="G46">
            <v>0</v>
          </cell>
          <cell r="H46">
            <v>3733.95</v>
          </cell>
          <cell r="I46">
            <v>0</v>
          </cell>
          <cell r="J46">
            <v>0</v>
          </cell>
          <cell r="K46">
            <v>0</v>
          </cell>
          <cell r="L46">
            <v>-192.43</v>
          </cell>
          <cell r="M46">
            <v>0</v>
          </cell>
          <cell r="N46">
            <v>249.79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3733.95</v>
          </cell>
          <cell r="AC46">
            <v>102.53</v>
          </cell>
          <cell r="AD46">
            <v>246.64</v>
          </cell>
          <cell r="AE46">
            <v>434.75</v>
          </cell>
          <cell r="AF46">
            <v>86.34</v>
          </cell>
          <cell r="AG46">
            <v>94.68</v>
          </cell>
          <cell r="AH46">
            <v>2595.6</v>
          </cell>
          <cell r="AI46">
            <v>783.92</v>
          </cell>
          <cell r="AJ46">
            <v>215.86</v>
          </cell>
          <cell r="AK46">
            <v>43.17</v>
          </cell>
          <cell r="AL46">
            <v>0</v>
          </cell>
          <cell r="AM46">
            <v>3819.57</v>
          </cell>
        </row>
        <row r="47">
          <cell r="A47" t="str">
            <v>00874</v>
          </cell>
          <cell r="B47" t="str">
            <v>CAMIRUAGA LOPEZ MONICA DEL CARMEN</v>
          </cell>
          <cell r="C47">
            <v>2490</v>
          </cell>
          <cell r="D47">
            <v>1245</v>
          </cell>
          <cell r="E47">
            <v>1000</v>
          </cell>
          <cell r="F47">
            <v>1300</v>
          </cell>
          <cell r="G47">
            <v>0</v>
          </cell>
          <cell r="H47">
            <v>5035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391.35</v>
          </cell>
          <cell r="O47">
            <v>391.35</v>
          </cell>
          <cell r="P47">
            <v>136.38</v>
          </cell>
          <cell r="Q47">
            <v>1050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1577.73</v>
          </cell>
          <cell r="AB47">
            <v>3457.27</v>
          </cell>
          <cell r="AC47">
            <v>98.32</v>
          </cell>
          <cell r="AD47">
            <v>267.20999999999998</v>
          </cell>
          <cell r="AE47">
            <v>438.6</v>
          </cell>
          <cell r="AF47">
            <v>112.37</v>
          </cell>
          <cell r="AG47">
            <v>120.7</v>
          </cell>
          <cell r="AH47">
            <v>3377.95</v>
          </cell>
          <cell r="AI47">
            <v>804.13</v>
          </cell>
          <cell r="AJ47">
            <v>280.92</v>
          </cell>
          <cell r="AK47">
            <v>56.18</v>
          </cell>
          <cell r="AL47">
            <v>0</v>
          </cell>
          <cell r="AM47">
            <v>4752.25</v>
          </cell>
        </row>
        <row r="48">
          <cell r="A48" t="str">
            <v>00880</v>
          </cell>
          <cell r="B48" t="str">
            <v>MACIAS LOPEZ ROBERTO</v>
          </cell>
          <cell r="C48">
            <v>3733.95</v>
          </cell>
          <cell r="D48">
            <v>0</v>
          </cell>
          <cell r="E48">
            <v>1000</v>
          </cell>
          <cell r="F48">
            <v>0</v>
          </cell>
          <cell r="G48">
            <v>0</v>
          </cell>
          <cell r="H48">
            <v>3733.95</v>
          </cell>
          <cell r="I48">
            <v>0</v>
          </cell>
          <cell r="J48">
            <v>0</v>
          </cell>
          <cell r="K48">
            <v>0</v>
          </cell>
          <cell r="L48">
            <v>-192.43</v>
          </cell>
          <cell r="M48">
            <v>0</v>
          </cell>
          <cell r="N48">
            <v>249.79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3733.95</v>
          </cell>
          <cell r="AC48">
            <v>102.53</v>
          </cell>
          <cell r="AD48">
            <v>246.64</v>
          </cell>
          <cell r="AE48">
            <v>434.75</v>
          </cell>
          <cell r="AF48">
            <v>86.34</v>
          </cell>
          <cell r="AG48">
            <v>94.68</v>
          </cell>
          <cell r="AH48">
            <v>2595.6</v>
          </cell>
          <cell r="AI48">
            <v>783.92</v>
          </cell>
          <cell r="AJ48">
            <v>215.86</v>
          </cell>
          <cell r="AK48">
            <v>43.17</v>
          </cell>
          <cell r="AL48">
            <v>0</v>
          </cell>
          <cell r="AM48">
            <v>3819.57</v>
          </cell>
        </row>
        <row r="49">
          <cell r="A49" t="str">
            <v>00887</v>
          </cell>
          <cell r="B49" t="str">
            <v>DE LEON MEZA HUGO FIDENCIO</v>
          </cell>
          <cell r="C49">
            <v>8714.7000000000007</v>
          </cell>
          <cell r="D49">
            <v>0</v>
          </cell>
          <cell r="E49">
            <v>1000</v>
          </cell>
          <cell r="F49">
            <v>785.3</v>
          </cell>
          <cell r="G49">
            <v>0</v>
          </cell>
          <cell r="H49">
            <v>9500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1206.18</v>
          </cell>
          <cell r="O49">
            <v>1206.18</v>
          </cell>
          <cell r="P49">
            <v>281.85000000000002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1488.03</v>
          </cell>
          <cell r="AB49">
            <v>8011.97</v>
          </cell>
          <cell r="AC49">
            <v>190.07</v>
          </cell>
          <cell r="AD49">
            <v>579.01</v>
          </cell>
          <cell r="AE49">
            <v>588.02</v>
          </cell>
          <cell r="AF49">
            <v>217.22</v>
          </cell>
          <cell r="AG49">
            <v>210</v>
          </cell>
          <cell r="AH49">
            <v>6530.08</v>
          </cell>
          <cell r="AI49">
            <v>1357.1</v>
          </cell>
          <cell r="AJ49">
            <v>543.05999999999995</v>
          </cell>
          <cell r="AK49">
            <v>108.61</v>
          </cell>
          <cell r="AL49">
            <v>0</v>
          </cell>
          <cell r="AM49">
            <v>8966.07</v>
          </cell>
        </row>
        <row r="50">
          <cell r="A50" t="str">
            <v>00951</v>
          </cell>
          <cell r="B50" t="str">
            <v>PEREZ MURILLO VERONICA DEL CARMEN</v>
          </cell>
          <cell r="C50">
            <v>7125</v>
          </cell>
          <cell r="D50">
            <v>0</v>
          </cell>
          <cell r="E50">
            <v>1000</v>
          </cell>
          <cell r="F50">
            <v>4768.78</v>
          </cell>
          <cell r="G50">
            <v>0</v>
          </cell>
          <cell r="H50">
            <v>11893.78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1717.49</v>
          </cell>
          <cell r="O50">
            <v>1717.49</v>
          </cell>
          <cell r="P50">
            <v>341.38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2058.87</v>
          </cell>
          <cell r="AB50">
            <v>9834.91</v>
          </cell>
          <cell r="AC50">
            <v>227.62</v>
          </cell>
          <cell r="AD50">
            <v>693.38</v>
          </cell>
          <cell r="AE50">
            <v>649.16999999999996</v>
          </cell>
          <cell r="AF50">
            <v>260.13</v>
          </cell>
          <cell r="AG50">
            <v>257.88</v>
          </cell>
          <cell r="AH50">
            <v>7819.99</v>
          </cell>
          <cell r="AI50">
            <v>1570.17</v>
          </cell>
          <cell r="AJ50">
            <v>650.33000000000004</v>
          </cell>
          <cell r="AK50">
            <v>130.07</v>
          </cell>
          <cell r="AL50">
            <v>0</v>
          </cell>
          <cell r="AM50">
            <v>10688.57</v>
          </cell>
        </row>
        <row r="51">
          <cell r="A51" t="str">
            <v>00952</v>
          </cell>
          <cell r="B51" t="str">
            <v>PADILLA CRUZ PABLO ANTONIO</v>
          </cell>
          <cell r="C51">
            <v>9750</v>
          </cell>
          <cell r="D51">
            <v>0</v>
          </cell>
          <cell r="E51">
            <v>1000</v>
          </cell>
          <cell r="F51">
            <v>5250</v>
          </cell>
          <cell r="G51">
            <v>0</v>
          </cell>
          <cell r="H51">
            <v>15000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2380.98</v>
          </cell>
          <cell r="O51">
            <v>2380.98</v>
          </cell>
          <cell r="P51">
            <v>647.1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3028.08</v>
          </cell>
          <cell r="AB51">
            <v>11971.92</v>
          </cell>
          <cell r="AC51">
            <v>420.4</v>
          </cell>
          <cell r="AD51">
            <v>1280.6600000000001</v>
          </cell>
          <cell r="AE51">
            <v>963.13</v>
          </cell>
          <cell r="AF51">
            <v>480.46</v>
          </cell>
          <cell r="AG51">
            <v>320</v>
          </cell>
          <cell r="AH51">
            <v>14443.32</v>
          </cell>
          <cell r="AI51">
            <v>2664.19</v>
          </cell>
          <cell r="AJ51">
            <v>1201.1500000000001</v>
          </cell>
          <cell r="AK51">
            <v>240.23</v>
          </cell>
          <cell r="AL51">
            <v>0</v>
          </cell>
          <cell r="AM51">
            <v>19349.349999999999</v>
          </cell>
        </row>
        <row r="52">
          <cell r="A52" t="str">
            <v>00954</v>
          </cell>
          <cell r="B52" t="str">
            <v>ORTEGA VILLELA ALEJANDRO</v>
          </cell>
          <cell r="C52">
            <v>3735</v>
          </cell>
          <cell r="D52">
            <v>0</v>
          </cell>
          <cell r="E52">
            <v>1000</v>
          </cell>
          <cell r="F52">
            <v>1350</v>
          </cell>
          <cell r="G52">
            <v>0</v>
          </cell>
          <cell r="H52">
            <v>5085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396.79</v>
          </cell>
          <cell r="O52">
            <v>396.79</v>
          </cell>
          <cell r="P52">
            <v>137.76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534.54999999999995</v>
          </cell>
          <cell r="AB52">
            <v>4550.45</v>
          </cell>
          <cell r="AC52">
            <v>99.2</v>
          </cell>
          <cell r="AD52">
            <v>269.58999999999997</v>
          </cell>
          <cell r="AE52">
            <v>440.03</v>
          </cell>
          <cell r="AF52">
            <v>113.37</v>
          </cell>
          <cell r="AG52">
            <v>121.7</v>
          </cell>
          <cell r="AH52">
            <v>3407.98</v>
          </cell>
          <cell r="AI52">
            <v>808.82</v>
          </cell>
          <cell r="AJ52">
            <v>283.42</v>
          </cell>
          <cell r="AK52">
            <v>56.68</v>
          </cell>
          <cell r="AL52">
            <v>0</v>
          </cell>
          <cell r="AM52">
            <v>4791.97</v>
          </cell>
        </row>
        <row r="53">
          <cell r="A53" t="str">
            <v>00956</v>
          </cell>
          <cell r="B53" t="str">
            <v>FUENTES NUÑEZ EDUARDO</v>
          </cell>
          <cell r="C53">
            <v>7125</v>
          </cell>
          <cell r="D53">
            <v>0</v>
          </cell>
          <cell r="E53">
            <v>1000</v>
          </cell>
          <cell r="F53">
            <v>4768.78</v>
          </cell>
          <cell r="G53">
            <v>0</v>
          </cell>
          <cell r="H53">
            <v>11893.78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1717.49</v>
          </cell>
          <cell r="O53">
            <v>1717.49</v>
          </cell>
          <cell r="P53">
            <v>341.38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2058.87</v>
          </cell>
          <cell r="AB53">
            <v>9834.91</v>
          </cell>
          <cell r="AC53">
            <v>227.62</v>
          </cell>
          <cell r="AD53">
            <v>693.38</v>
          </cell>
          <cell r="AE53">
            <v>649.16999999999996</v>
          </cell>
          <cell r="AF53">
            <v>260.13</v>
          </cell>
          <cell r="AG53">
            <v>257.88</v>
          </cell>
          <cell r="AH53">
            <v>7819.99</v>
          </cell>
          <cell r="AI53">
            <v>1570.17</v>
          </cell>
          <cell r="AJ53">
            <v>650.33000000000004</v>
          </cell>
          <cell r="AK53">
            <v>130.07</v>
          </cell>
          <cell r="AL53">
            <v>0</v>
          </cell>
          <cell r="AM53">
            <v>10688.57</v>
          </cell>
        </row>
        <row r="54">
          <cell r="A54" t="str">
            <v>00957</v>
          </cell>
          <cell r="B54" t="str">
            <v>CAMPOS ENCARNACION SALVADOR ALEJANDRO</v>
          </cell>
          <cell r="C54">
            <v>5287.5</v>
          </cell>
          <cell r="D54">
            <v>0</v>
          </cell>
          <cell r="E54">
            <v>1000</v>
          </cell>
          <cell r="F54">
            <v>4836.2</v>
          </cell>
          <cell r="G54">
            <v>0</v>
          </cell>
          <cell r="H54">
            <v>10123.700000000001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1339.4</v>
          </cell>
          <cell r="O54">
            <v>1339.4</v>
          </cell>
          <cell r="P54">
            <v>284.3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1623.7</v>
          </cell>
          <cell r="AB54">
            <v>8500</v>
          </cell>
          <cell r="AC54">
            <v>191.62</v>
          </cell>
          <cell r="AD54">
            <v>583.72</v>
          </cell>
          <cell r="AE54">
            <v>590.54</v>
          </cell>
          <cell r="AF54">
            <v>218.99</v>
          </cell>
          <cell r="AG54">
            <v>222.47</v>
          </cell>
          <cell r="AH54">
            <v>6583.2</v>
          </cell>
          <cell r="AI54">
            <v>1365.88</v>
          </cell>
          <cell r="AJ54">
            <v>547.48</v>
          </cell>
          <cell r="AK54">
            <v>109.5</v>
          </cell>
          <cell r="AL54">
            <v>0</v>
          </cell>
          <cell r="AM54">
            <v>9047.52</v>
          </cell>
        </row>
        <row r="55">
          <cell r="A55" t="str">
            <v>00958</v>
          </cell>
          <cell r="B55" t="str">
            <v>GARCIA GARCIA IVAN TONATHIU</v>
          </cell>
          <cell r="C55">
            <v>7275</v>
          </cell>
          <cell r="D55">
            <v>0</v>
          </cell>
          <cell r="E55">
            <v>1000</v>
          </cell>
          <cell r="F55">
            <v>4837.25</v>
          </cell>
          <cell r="G55">
            <v>0</v>
          </cell>
          <cell r="H55">
            <v>12112.25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1764.15</v>
          </cell>
          <cell r="O55">
            <v>1764.15</v>
          </cell>
          <cell r="P55">
            <v>348.1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2112.25</v>
          </cell>
          <cell r="AB55">
            <v>10000</v>
          </cell>
          <cell r="AC55">
            <v>231.85</v>
          </cell>
          <cell r="AD55">
            <v>706.28</v>
          </cell>
          <cell r="AE55">
            <v>656.06</v>
          </cell>
          <cell r="AF55">
            <v>264.97000000000003</v>
          </cell>
          <cell r="AG55">
            <v>262.25</v>
          </cell>
          <cell r="AH55">
            <v>7965.46</v>
          </cell>
          <cell r="AI55">
            <v>1594.19</v>
          </cell>
          <cell r="AJ55">
            <v>662.43</v>
          </cell>
          <cell r="AK55">
            <v>132.49</v>
          </cell>
          <cell r="AL55">
            <v>0</v>
          </cell>
          <cell r="AM55">
            <v>10881.79</v>
          </cell>
        </row>
        <row r="56">
          <cell r="A56" t="str">
            <v>00959</v>
          </cell>
          <cell r="B56" t="str">
            <v>CERVANTES RAMIREZ MARCO ANTONIO</v>
          </cell>
          <cell r="C56">
            <v>3735</v>
          </cell>
          <cell r="D56">
            <v>0</v>
          </cell>
          <cell r="E56">
            <v>1000</v>
          </cell>
          <cell r="F56">
            <v>712.5</v>
          </cell>
          <cell r="G56">
            <v>0</v>
          </cell>
          <cell r="H56">
            <v>4447.5</v>
          </cell>
          <cell r="I56">
            <v>0</v>
          </cell>
          <cell r="J56">
            <v>0</v>
          </cell>
          <cell r="K56">
            <v>0</v>
          </cell>
          <cell r="L56">
            <v>-192.43</v>
          </cell>
          <cell r="M56">
            <v>0</v>
          </cell>
          <cell r="N56">
            <v>327.43</v>
          </cell>
          <cell r="O56">
            <v>134.99</v>
          </cell>
          <cell r="P56">
            <v>120.07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255.06</v>
          </cell>
          <cell r="AB56">
            <v>4192.4399999999996</v>
          </cell>
          <cell r="AC56">
            <v>88.04</v>
          </cell>
          <cell r="AD56">
            <v>239.27</v>
          </cell>
          <cell r="AE56">
            <v>421.86</v>
          </cell>
          <cell r="AF56">
            <v>100.62</v>
          </cell>
          <cell r="AG56">
            <v>108.95</v>
          </cell>
          <cell r="AH56">
            <v>3024.7</v>
          </cell>
          <cell r="AI56">
            <v>749.17</v>
          </cell>
          <cell r="AJ56">
            <v>251.54</v>
          </cell>
          <cell r="AK56">
            <v>50.31</v>
          </cell>
          <cell r="AL56">
            <v>0</v>
          </cell>
          <cell r="AM56">
            <v>4285.29</v>
          </cell>
        </row>
        <row r="57">
          <cell r="A57" t="str">
            <v>00960</v>
          </cell>
          <cell r="B57" t="str">
            <v>TORRES DE LA ROSA MARIA GUADALUPE</v>
          </cell>
          <cell r="C57">
            <v>4500</v>
          </cell>
          <cell r="D57">
            <v>0</v>
          </cell>
          <cell r="E57">
            <v>1000</v>
          </cell>
          <cell r="F57">
            <v>3000</v>
          </cell>
          <cell r="G57">
            <v>0</v>
          </cell>
          <cell r="H57">
            <v>7500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783.86</v>
          </cell>
          <cell r="O57">
            <v>783.86</v>
          </cell>
          <cell r="P57">
            <v>208.09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991.95</v>
          </cell>
          <cell r="AB57">
            <v>6508.05</v>
          </cell>
          <cell r="AC57">
            <v>143.55000000000001</v>
          </cell>
          <cell r="AD57">
            <v>437.3</v>
          </cell>
          <cell r="AE57">
            <v>512.26</v>
          </cell>
          <cell r="AF57">
            <v>164.06</v>
          </cell>
          <cell r="AG57">
            <v>170</v>
          </cell>
          <cell r="AH57">
            <v>4931.83</v>
          </cell>
          <cell r="AI57">
            <v>1093.1099999999999</v>
          </cell>
          <cell r="AJ57">
            <v>410.14</v>
          </cell>
          <cell r="AK57">
            <v>82.03</v>
          </cell>
          <cell r="AL57">
            <v>0</v>
          </cell>
          <cell r="AM57">
            <v>6851.17</v>
          </cell>
        </row>
        <row r="58">
          <cell r="A58" t="str">
            <v>00961</v>
          </cell>
          <cell r="B58" t="str">
            <v>VELAZQUEZ MONROY ARLENE</v>
          </cell>
          <cell r="C58">
            <v>5287.5</v>
          </cell>
          <cell r="D58">
            <v>0</v>
          </cell>
          <cell r="E58">
            <v>1000</v>
          </cell>
          <cell r="F58">
            <v>3518.08</v>
          </cell>
          <cell r="G58">
            <v>0</v>
          </cell>
          <cell r="H58">
            <v>8805.58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1057.8499999999999</v>
          </cell>
          <cell r="O58">
            <v>1057.8499999999999</v>
          </cell>
          <cell r="P58">
            <v>247.73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1305.58</v>
          </cell>
          <cell r="AB58">
            <v>7500</v>
          </cell>
          <cell r="AC58">
            <v>168.55</v>
          </cell>
          <cell r="AD58">
            <v>513.46</v>
          </cell>
          <cell r="AE58">
            <v>552.97</v>
          </cell>
          <cell r="AF58">
            <v>192.63</v>
          </cell>
          <cell r="AG58">
            <v>196.11</v>
          </cell>
          <cell r="AH58">
            <v>5790.75</v>
          </cell>
          <cell r="AI58">
            <v>1234.98</v>
          </cell>
          <cell r="AJ58">
            <v>481.58</v>
          </cell>
          <cell r="AK58">
            <v>96.31</v>
          </cell>
          <cell r="AL58">
            <v>0</v>
          </cell>
          <cell r="AM58">
            <v>7992.36</v>
          </cell>
        </row>
        <row r="59">
          <cell r="A59" t="str">
            <v>00963</v>
          </cell>
          <cell r="B59" t="str">
            <v>MARTINEZ GONZALEZ REGINA</v>
          </cell>
          <cell r="C59">
            <v>6000</v>
          </cell>
          <cell r="D59">
            <v>0</v>
          </cell>
          <cell r="E59">
            <v>1000</v>
          </cell>
          <cell r="F59">
            <v>4000</v>
          </cell>
          <cell r="G59">
            <v>0</v>
          </cell>
          <cell r="H59">
            <v>10000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1312.98</v>
          </cell>
          <cell r="O59">
            <v>1312.98</v>
          </cell>
          <cell r="P59">
            <v>283.95999999999998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1596.94</v>
          </cell>
          <cell r="AB59">
            <v>8403.06</v>
          </cell>
          <cell r="AC59">
            <v>191.4</v>
          </cell>
          <cell r="AD59">
            <v>583.05999999999995</v>
          </cell>
          <cell r="AE59">
            <v>590.19000000000005</v>
          </cell>
          <cell r="AF59">
            <v>218.75</v>
          </cell>
          <cell r="AG59">
            <v>220</v>
          </cell>
          <cell r="AH59">
            <v>6575.8</v>
          </cell>
          <cell r="AI59">
            <v>1364.65</v>
          </cell>
          <cell r="AJ59">
            <v>546.86</v>
          </cell>
          <cell r="AK59">
            <v>109.37</v>
          </cell>
          <cell r="AL59">
            <v>0</v>
          </cell>
          <cell r="AM59">
            <v>9035.43</v>
          </cell>
        </row>
        <row r="60">
          <cell r="A60" t="str">
            <v>00966</v>
          </cell>
          <cell r="B60" t="str">
            <v>RUIZ MEJIA MARIA MAGDALENA</v>
          </cell>
          <cell r="C60">
            <v>3735</v>
          </cell>
          <cell r="D60">
            <v>0</v>
          </cell>
          <cell r="E60">
            <v>1000</v>
          </cell>
          <cell r="F60">
            <v>1877.88</v>
          </cell>
          <cell r="G60">
            <v>0</v>
          </cell>
          <cell r="H60">
            <v>5612.88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460.47</v>
          </cell>
          <cell r="O60">
            <v>460.47</v>
          </cell>
          <cell r="P60">
            <v>152.41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612.88</v>
          </cell>
          <cell r="AB60">
            <v>5000</v>
          </cell>
          <cell r="AC60">
            <v>108.44</v>
          </cell>
          <cell r="AD60">
            <v>302.51</v>
          </cell>
          <cell r="AE60">
            <v>455.07</v>
          </cell>
          <cell r="AF60">
            <v>123.93</v>
          </cell>
          <cell r="AG60">
            <v>132.26</v>
          </cell>
          <cell r="AH60">
            <v>3725.43</v>
          </cell>
          <cell r="AI60">
            <v>866.02</v>
          </cell>
          <cell r="AJ60">
            <v>309.82</v>
          </cell>
          <cell r="AK60">
            <v>61.96</v>
          </cell>
          <cell r="AL60">
            <v>0</v>
          </cell>
          <cell r="AM60">
            <v>5219.42</v>
          </cell>
        </row>
        <row r="61">
          <cell r="A61" t="str">
            <v>00967</v>
          </cell>
          <cell r="B61" t="str">
            <v>DIAZ DIAZ ANGELICA NAYELI</v>
          </cell>
          <cell r="C61">
            <v>5287.5</v>
          </cell>
          <cell r="D61">
            <v>0</v>
          </cell>
          <cell r="E61">
            <v>1000</v>
          </cell>
          <cell r="F61">
            <v>3518.08</v>
          </cell>
          <cell r="G61">
            <v>0</v>
          </cell>
          <cell r="H61">
            <v>8805.58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1057.8499999999999</v>
          </cell>
          <cell r="O61">
            <v>1057.8499999999999</v>
          </cell>
          <cell r="P61">
            <v>247.73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1305.58</v>
          </cell>
          <cell r="AB61">
            <v>7500</v>
          </cell>
          <cell r="AC61">
            <v>168.55</v>
          </cell>
          <cell r="AD61">
            <v>513.46</v>
          </cell>
          <cell r="AE61">
            <v>552.97</v>
          </cell>
          <cell r="AF61">
            <v>192.63</v>
          </cell>
          <cell r="AG61">
            <v>196.11</v>
          </cell>
          <cell r="AH61">
            <v>5790.75</v>
          </cell>
          <cell r="AI61">
            <v>1234.98</v>
          </cell>
          <cell r="AJ61">
            <v>481.58</v>
          </cell>
          <cell r="AK61">
            <v>96.31</v>
          </cell>
          <cell r="AL61">
            <v>0</v>
          </cell>
          <cell r="AM61">
            <v>7992.36</v>
          </cell>
        </row>
        <row r="62">
          <cell r="A62" t="str">
            <v>00973</v>
          </cell>
          <cell r="B62" t="str">
            <v>MARTINEZ SANCHEZ JOSUE</v>
          </cell>
          <cell r="C62">
            <v>3735</v>
          </cell>
          <cell r="D62">
            <v>0</v>
          </cell>
          <cell r="E62">
            <v>1000</v>
          </cell>
          <cell r="F62">
            <v>1877.88</v>
          </cell>
          <cell r="G62">
            <v>0</v>
          </cell>
          <cell r="H62">
            <v>5612.88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460.47</v>
          </cell>
          <cell r="O62">
            <v>460.47</v>
          </cell>
          <cell r="P62">
            <v>152.41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612.88</v>
          </cell>
          <cell r="AB62">
            <v>5000</v>
          </cell>
          <cell r="AC62">
            <v>108.44</v>
          </cell>
          <cell r="AD62">
            <v>302.51</v>
          </cell>
          <cell r="AE62">
            <v>455.07</v>
          </cell>
          <cell r="AF62">
            <v>123.93</v>
          </cell>
          <cell r="AG62">
            <v>132.26</v>
          </cell>
          <cell r="AH62">
            <v>3725.43</v>
          </cell>
          <cell r="AI62">
            <v>866.02</v>
          </cell>
          <cell r="AJ62">
            <v>309.82</v>
          </cell>
          <cell r="AK62">
            <v>61.96</v>
          </cell>
          <cell r="AL62">
            <v>0</v>
          </cell>
          <cell r="AM62">
            <v>5219.42</v>
          </cell>
        </row>
        <row r="63">
          <cell r="A63" t="str">
            <v>00975</v>
          </cell>
          <cell r="B63" t="str">
            <v>RAMIREZ ROSAS JORGE EDUARDO</v>
          </cell>
          <cell r="C63">
            <v>3735</v>
          </cell>
          <cell r="D63">
            <v>0</v>
          </cell>
          <cell r="E63">
            <v>1000</v>
          </cell>
          <cell r="F63">
            <v>712.5</v>
          </cell>
          <cell r="G63">
            <v>0</v>
          </cell>
          <cell r="H63">
            <v>4447.5</v>
          </cell>
          <cell r="I63">
            <v>0</v>
          </cell>
          <cell r="J63">
            <v>0</v>
          </cell>
          <cell r="K63">
            <v>0</v>
          </cell>
          <cell r="L63">
            <v>-192.43</v>
          </cell>
          <cell r="M63">
            <v>0</v>
          </cell>
          <cell r="N63">
            <v>327.43</v>
          </cell>
          <cell r="O63">
            <v>134.99</v>
          </cell>
          <cell r="P63">
            <v>120.07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255.06</v>
          </cell>
          <cell r="AB63">
            <v>4192.4399999999996</v>
          </cell>
          <cell r="AC63">
            <v>88.04</v>
          </cell>
          <cell r="AD63">
            <v>239.27</v>
          </cell>
          <cell r="AE63">
            <v>421.86</v>
          </cell>
          <cell r="AF63">
            <v>100.62</v>
          </cell>
          <cell r="AG63">
            <v>108.95</v>
          </cell>
          <cell r="AH63">
            <v>3024.7</v>
          </cell>
          <cell r="AI63">
            <v>749.17</v>
          </cell>
          <cell r="AJ63">
            <v>251.54</v>
          </cell>
          <cell r="AK63">
            <v>50.31</v>
          </cell>
          <cell r="AL63">
            <v>0</v>
          </cell>
          <cell r="AM63">
            <v>4285.29</v>
          </cell>
        </row>
        <row r="64">
          <cell r="A64" t="str">
            <v>00976</v>
          </cell>
          <cell r="B64" t="str">
            <v>REYES LEON MARGARITA</v>
          </cell>
          <cell r="C64">
            <v>3735</v>
          </cell>
          <cell r="D64">
            <v>0</v>
          </cell>
          <cell r="E64">
            <v>1000</v>
          </cell>
          <cell r="F64">
            <v>712.5</v>
          </cell>
          <cell r="G64">
            <v>0</v>
          </cell>
          <cell r="H64">
            <v>4447.5</v>
          </cell>
          <cell r="I64">
            <v>0</v>
          </cell>
          <cell r="J64">
            <v>0</v>
          </cell>
          <cell r="K64">
            <v>0</v>
          </cell>
          <cell r="L64">
            <v>-192.43</v>
          </cell>
          <cell r="M64">
            <v>0</v>
          </cell>
          <cell r="N64">
            <v>327.43</v>
          </cell>
          <cell r="O64">
            <v>134.99</v>
          </cell>
          <cell r="P64">
            <v>120.07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255.06</v>
          </cell>
          <cell r="AB64">
            <v>4192.4399999999996</v>
          </cell>
          <cell r="AC64">
            <v>88.04</v>
          </cell>
          <cell r="AD64">
            <v>239.27</v>
          </cell>
          <cell r="AE64">
            <v>421.86</v>
          </cell>
          <cell r="AF64">
            <v>100.62</v>
          </cell>
          <cell r="AG64">
            <v>108.95</v>
          </cell>
          <cell r="AH64">
            <v>3024.7</v>
          </cell>
          <cell r="AI64">
            <v>749.17</v>
          </cell>
          <cell r="AJ64">
            <v>251.54</v>
          </cell>
          <cell r="AK64">
            <v>50.31</v>
          </cell>
          <cell r="AL64">
            <v>0</v>
          </cell>
          <cell r="AM64">
            <v>4285.29</v>
          </cell>
        </row>
        <row r="65">
          <cell r="A65" t="str">
            <v>00977</v>
          </cell>
          <cell r="B65" t="str">
            <v>VALLEJO SANCHEZ IVAN ALEJANDRO</v>
          </cell>
          <cell r="C65">
            <v>4200</v>
          </cell>
          <cell r="D65">
            <v>0</v>
          </cell>
          <cell r="E65">
            <v>1000</v>
          </cell>
          <cell r="F65">
            <v>1300</v>
          </cell>
          <cell r="G65">
            <v>0</v>
          </cell>
          <cell r="H65">
            <v>5500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442.41</v>
          </cell>
          <cell r="O65">
            <v>442.41</v>
          </cell>
          <cell r="P65">
            <v>151.30000000000001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593.71</v>
          </cell>
          <cell r="AB65">
            <v>4906.29</v>
          </cell>
          <cell r="AC65">
            <v>107.73</v>
          </cell>
          <cell r="AD65">
            <v>300.54000000000002</v>
          </cell>
          <cell r="AE65">
            <v>453.92</v>
          </cell>
          <cell r="AF65">
            <v>123.12</v>
          </cell>
          <cell r="AG65">
            <v>130</v>
          </cell>
          <cell r="AH65">
            <v>3701.17</v>
          </cell>
          <cell r="AI65">
            <v>862.19</v>
          </cell>
          <cell r="AJ65">
            <v>307.8</v>
          </cell>
          <cell r="AK65">
            <v>61.56</v>
          </cell>
          <cell r="AL65">
            <v>0</v>
          </cell>
          <cell r="AM65">
            <v>5185.84</v>
          </cell>
        </row>
        <row r="66">
          <cell r="A66" t="str">
            <v>00980</v>
          </cell>
          <cell r="B66" t="str">
            <v>TORRES CAMPOS MARTHA YOLANDA</v>
          </cell>
          <cell r="C66">
            <v>3733.95</v>
          </cell>
          <cell r="D66">
            <v>0</v>
          </cell>
          <cell r="E66">
            <v>1000</v>
          </cell>
          <cell r="F66">
            <v>0</v>
          </cell>
          <cell r="G66">
            <v>0</v>
          </cell>
          <cell r="H66">
            <v>3733.95</v>
          </cell>
          <cell r="I66">
            <v>0</v>
          </cell>
          <cell r="J66">
            <v>0</v>
          </cell>
          <cell r="K66">
            <v>0</v>
          </cell>
          <cell r="L66">
            <v>-192.43</v>
          </cell>
          <cell r="M66">
            <v>0</v>
          </cell>
          <cell r="N66">
            <v>249.79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3733.95</v>
          </cell>
          <cell r="AC66">
            <v>102.53</v>
          </cell>
          <cell r="AD66">
            <v>246.64</v>
          </cell>
          <cell r="AE66">
            <v>434.75</v>
          </cell>
          <cell r="AF66">
            <v>86.34</v>
          </cell>
          <cell r="AG66">
            <v>94.68</v>
          </cell>
          <cell r="AH66">
            <v>2595.6</v>
          </cell>
          <cell r="AI66">
            <v>783.92</v>
          </cell>
          <cell r="AJ66">
            <v>215.86</v>
          </cell>
          <cell r="AK66">
            <v>43.17</v>
          </cell>
          <cell r="AL66">
            <v>0</v>
          </cell>
          <cell r="AM66">
            <v>3819.57</v>
          </cell>
        </row>
        <row r="67">
          <cell r="A67" t="str">
            <v>00981</v>
          </cell>
          <cell r="B67" t="str">
            <v>GONZALEZ GONZALEZ NOE</v>
          </cell>
          <cell r="C67">
            <v>3733.95</v>
          </cell>
          <cell r="D67">
            <v>0</v>
          </cell>
          <cell r="E67">
            <v>1000</v>
          </cell>
          <cell r="F67">
            <v>0</v>
          </cell>
          <cell r="G67">
            <v>0</v>
          </cell>
          <cell r="H67">
            <v>3733.95</v>
          </cell>
          <cell r="I67">
            <v>0</v>
          </cell>
          <cell r="J67">
            <v>0</v>
          </cell>
          <cell r="K67">
            <v>0</v>
          </cell>
          <cell r="L67">
            <v>-192.43</v>
          </cell>
          <cell r="M67">
            <v>0</v>
          </cell>
          <cell r="N67">
            <v>249.79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3733.95</v>
          </cell>
          <cell r="AC67">
            <v>102.53</v>
          </cell>
          <cell r="AD67">
            <v>246.64</v>
          </cell>
          <cell r="AE67">
            <v>434.75</v>
          </cell>
          <cell r="AF67">
            <v>86.34</v>
          </cell>
          <cell r="AG67">
            <v>94.68</v>
          </cell>
          <cell r="AH67">
            <v>2595.6</v>
          </cell>
          <cell r="AI67">
            <v>783.92</v>
          </cell>
          <cell r="AJ67">
            <v>215.86</v>
          </cell>
          <cell r="AK67">
            <v>43.17</v>
          </cell>
          <cell r="AL67">
            <v>0</v>
          </cell>
          <cell r="AM67">
            <v>3819.57</v>
          </cell>
        </row>
        <row r="68">
          <cell r="A68" t="str">
            <v>00982</v>
          </cell>
          <cell r="B68" t="str">
            <v>MENDEZ PEREZ MIGUEL ANGEL</v>
          </cell>
          <cell r="C68">
            <v>3733.95</v>
          </cell>
          <cell r="D68">
            <v>0</v>
          </cell>
          <cell r="E68">
            <v>1000</v>
          </cell>
          <cell r="F68">
            <v>0</v>
          </cell>
          <cell r="G68">
            <v>0</v>
          </cell>
          <cell r="H68">
            <v>3733.95</v>
          </cell>
          <cell r="I68">
            <v>0</v>
          </cell>
          <cell r="J68">
            <v>0</v>
          </cell>
          <cell r="K68">
            <v>0</v>
          </cell>
          <cell r="L68">
            <v>-192.43</v>
          </cell>
          <cell r="M68">
            <v>0</v>
          </cell>
          <cell r="N68">
            <v>249.79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3733.95</v>
          </cell>
          <cell r="AC68">
            <v>102.53</v>
          </cell>
          <cell r="AD68">
            <v>246.64</v>
          </cell>
          <cell r="AE68">
            <v>434.75</v>
          </cell>
          <cell r="AF68">
            <v>86.34</v>
          </cell>
          <cell r="AG68">
            <v>94.68</v>
          </cell>
          <cell r="AH68">
            <v>2595.6</v>
          </cell>
          <cell r="AI68">
            <v>783.92</v>
          </cell>
          <cell r="AJ68">
            <v>215.86</v>
          </cell>
          <cell r="AK68">
            <v>43.17</v>
          </cell>
          <cell r="AL68">
            <v>0</v>
          </cell>
          <cell r="AM68">
            <v>3819.57</v>
          </cell>
        </row>
        <row r="69">
          <cell r="A69" t="str">
            <v>00984</v>
          </cell>
          <cell r="B69" t="str">
            <v>ROSALIO TORRES MARCOS</v>
          </cell>
          <cell r="C69">
            <v>6840</v>
          </cell>
          <cell r="D69">
            <v>0</v>
          </cell>
          <cell r="E69">
            <v>1000</v>
          </cell>
          <cell r="F69">
            <v>4610.71</v>
          </cell>
          <cell r="G69">
            <v>0</v>
          </cell>
          <cell r="H69">
            <v>11450.71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1622.85</v>
          </cell>
          <cell r="O69">
            <v>1622.85</v>
          </cell>
          <cell r="P69">
            <v>327.86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1950.71</v>
          </cell>
          <cell r="AB69">
            <v>9500</v>
          </cell>
          <cell r="AC69">
            <v>219.09</v>
          </cell>
          <cell r="AD69">
            <v>667.4</v>
          </cell>
          <cell r="AE69">
            <v>635.27</v>
          </cell>
          <cell r="AF69">
            <v>250.38</v>
          </cell>
          <cell r="AG69">
            <v>249.01</v>
          </cell>
          <cell r="AH69">
            <v>7526.89</v>
          </cell>
          <cell r="AI69">
            <v>1521.76</v>
          </cell>
          <cell r="AJ69">
            <v>625.96</v>
          </cell>
          <cell r="AK69">
            <v>125.19</v>
          </cell>
          <cell r="AL69">
            <v>0</v>
          </cell>
          <cell r="AM69">
            <v>10299.19</v>
          </cell>
        </row>
        <row r="70">
          <cell r="A70" t="str">
            <v>00986</v>
          </cell>
          <cell r="B70" t="str">
            <v>ACOSTA BUSTAMANTE BRAULIO ANTONIO</v>
          </cell>
          <cell r="C70">
            <v>7125</v>
          </cell>
          <cell r="D70">
            <v>0</v>
          </cell>
          <cell r="E70">
            <v>1000</v>
          </cell>
          <cell r="F70">
            <v>4768</v>
          </cell>
          <cell r="G70">
            <v>0</v>
          </cell>
          <cell r="H70">
            <v>11893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1717.32</v>
          </cell>
          <cell r="O70">
            <v>1717.32</v>
          </cell>
          <cell r="P70">
            <v>341.38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2058.6999999999998</v>
          </cell>
          <cell r="AB70">
            <v>9834.2999999999993</v>
          </cell>
          <cell r="AC70">
            <v>227.62</v>
          </cell>
          <cell r="AD70">
            <v>693.38</v>
          </cell>
          <cell r="AE70">
            <v>649.16999999999996</v>
          </cell>
          <cell r="AF70">
            <v>260.13</v>
          </cell>
          <cell r="AG70">
            <v>257.86</v>
          </cell>
          <cell r="AH70">
            <v>7819.99</v>
          </cell>
          <cell r="AI70">
            <v>1570.17</v>
          </cell>
          <cell r="AJ70">
            <v>650.33000000000004</v>
          </cell>
          <cell r="AK70">
            <v>130.07</v>
          </cell>
          <cell r="AL70">
            <v>0</v>
          </cell>
          <cell r="AM70">
            <v>10688.55</v>
          </cell>
        </row>
        <row r="71">
          <cell r="A71" t="str">
            <v>00987</v>
          </cell>
          <cell r="B71" t="str">
            <v>LIZAOLA BARAJAS YESENIA SARAHI</v>
          </cell>
          <cell r="C71">
            <v>4000.05</v>
          </cell>
          <cell r="D71">
            <v>0</v>
          </cell>
          <cell r="E71">
            <v>1000</v>
          </cell>
          <cell r="F71">
            <v>500</v>
          </cell>
          <cell r="G71">
            <v>0</v>
          </cell>
          <cell r="H71">
            <v>4500.05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333.14</v>
          </cell>
          <cell r="O71">
            <v>333.14</v>
          </cell>
          <cell r="P71">
            <v>122.68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455.82</v>
          </cell>
          <cell r="AB71">
            <v>4044.23</v>
          </cell>
          <cell r="AC71">
            <v>89.69</v>
          </cell>
          <cell r="AD71">
            <v>243.74</v>
          </cell>
          <cell r="AE71">
            <v>424.53</v>
          </cell>
          <cell r="AF71">
            <v>102.5</v>
          </cell>
          <cell r="AG71">
            <v>110</v>
          </cell>
          <cell r="AH71">
            <v>3081.24</v>
          </cell>
          <cell r="AI71">
            <v>757.96</v>
          </cell>
          <cell r="AJ71">
            <v>256.25</v>
          </cell>
          <cell r="AK71">
            <v>51.25</v>
          </cell>
          <cell r="AL71">
            <v>0</v>
          </cell>
          <cell r="AM71">
            <v>4359.2</v>
          </cell>
        </row>
        <row r="72">
          <cell r="A72" t="str">
            <v>00989</v>
          </cell>
          <cell r="B72" t="str">
            <v>HERNANDEZ CHACON LUIS EDUARDO</v>
          </cell>
          <cell r="C72">
            <v>4000.05</v>
          </cell>
          <cell r="D72">
            <v>0</v>
          </cell>
          <cell r="E72">
            <v>1000</v>
          </cell>
          <cell r="F72">
            <v>500</v>
          </cell>
          <cell r="G72">
            <v>0</v>
          </cell>
          <cell r="H72">
            <v>4500.05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333.14</v>
          </cell>
          <cell r="O72">
            <v>333.14</v>
          </cell>
          <cell r="P72">
            <v>122.68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455.82</v>
          </cell>
          <cell r="AB72">
            <v>4044.23</v>
          </cell>
          <cell r="AC72">
            <v>89.69</v>
          </cell>
          <cell r="AD72">
            <v>243.74</v>
          </cell>
          <cell r="AE72">
            <v>424.53</v>
          </cell>
          <cell r="AF72">
            <v>102.5</v>
          </cell>
          <cell r="AG72">
            <v>110</v>
          </cell>
          <cell r="AH72">
            <v>3081.24</v>
          </cell>
          <cell r="AI72">
            <v>757.96</v>
          </cell>
          <cell r="AJ72">
            <v>256.25</v>
          </cell>
          <cell r="AK72">
            <v>51.25</v>
          </cell>
          <cell r="AL72">
            <v>0</v>
          </cell>
          <cell r="AM72">
            <v>4359.2</v>
          </cell>
        </row>
        <row r="73">
          <cell r="A73" t="str">
            <v>00992</v>
          </cell>
          <cell r="B73" t="str">
            <v>GOMEZ DUEÑAS CARMEN</v>
          </cell>
          <cell r="C73">
            <v>3733.95</v>
          </cell>
          <cell r="D73">
            <v>0</v>
          </cell>
          <cell r="E73">
            <v>1000</v>
          </cell>
          <cell r="F73">
            <v>0</v>
          </cell>
          <cell r="G73">
            <v>0</v>
          </cell>
          <cell r="H73">
            <v>3733.95</v>
          </cell>
          <cell r="I73">
            <v>0</v>
          </cell>
          <cell r="J73">
            <v>0</v>
          </cell>
          <cell r="K73">
            <v>0</v>
          </cell>
          <cell r="L73">
            <v>-192.43</v>
          </cell>
          <cell r="M73">
            <v>0</v>
          </cell>
          <cell r="N73">
            <v>249.79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3733.95</v>
          </cell>
          <cell r="AC73">
            <v>102.53</v>
          </cell>
          <cell r="AD73">
            <v>246.64</v>
          </cell>
          <cell r="AE73">
            <v>434.75</v>
          </cell>
          <cell r="AF73">
            <v>86.34</v>
          </cell>
          <cell r="AG73">
            <v>94.68</v>
          </cell>
          <cell r="AH73">
            <v>2595.6</v>
          </cell>
          <cell r="AI73">
            <v>783.92</v>
          </cell>
          <cell r="AJ73">
            <v>215.86</v>
          </cell>
          <cell r="AK73">
            <v>43.17</v>
          </cell>
          <cell r="AL73">
            <v>0</v>
          </cell>
          <cell r="AM73">
            <v>3819.57</v>
          </cell>
        </row>
        <row r="74">
          <cell r="A74" t="str">
            <v>00993</v>
          </cell>
          <cell r="B74" t="str">
            <v>SALDAÑA JIMENEZ IMELDA</v>
          </cell>
          <cell r="C74">
            <v>4500</v>
          </cell>
          <cell r="D74">
            <v>0</v>
          </cell>
          <cell r="E74">
            <v>1000</v>
          </cell>
          <cell r="F74">
            <v>2000</v>
          </cell>
          <cell r="G74">
            <v>0</v>
          </cell>
          <cell r="H74">
            <v>6500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604.66</v>
          </cell>
          <cell r="O74">
            <v>604.66</v>
          </cell>
          <cell r="P74">
            <v>180.34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785</v>
          </cell>
          <cell r="AB74">
            <v>5715</v>
          </cell>
          <cell r="AC74">
            <v>126.05</v>
          </cell>
          <cell r="AD74">
            <v>383.98</v>
          </cell>
          <cell r="AE74">
            <v>483.76</v>
          </cell>
          <cell r="AF74">
            <v>144.06</v>
          </cell>
          <cell r="AG74">
            <v>150</v>
          </cell>
          <cell r="AH74">
            <v>4330.57</v>
          </cell>
          <cell r="AI74">
            <v>993.79</v>
          </cell>
          <cell r="AJ74">
            <v>360.14</v>
          </cell>
          <cell r="AK74">
            <v>72.03</v>
          </cell>
          <cell r="AL74">
            <v>0</v>
          </cell>
          <cell r="AM74">
            <v>6050.59</v>
          </cell>
        </row>
        <row r="75">
          <cell r="A75" t="str">
            <v>00994</v>
          </cell>
          <cell r="B75" t="str">
            <v>ENCARNACION ACOSTA OLIVIA</v>
          </cell>
          <cell r="C75">
            <v>4000.05</v>
          </cell>
          <cell r="D75">
            <v>0</v>
          </cell>
          <cell r="E75">
            <v>1000</v>
          </cell>
          <cell r="F75">
            <v>5783.99</v>
          </cell>
          <cell r="G75">
            <v>0</v>
          </cell>
          <cell r="H75">
            <v>9784.0400000000009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1266.8499999999999</v>
          </cell>
          <cell r="O75">
            <v>1266.8499999999999</v>
          </cell>
          <cell r="P75">
            <v>267.19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1534.04</v>
          </cell>
          <cell r="AB75">
            <v>8250</v>
          </cell>
          <cell r="AC75">
            <v>180.82</v>
          </cell>
          <cell r="AD75">
            <v>550.83000000000004</v>
          </cell>
          <cell r="AE75">
            <v>572.96</v>
          </cell>
          <cell r="AF75">
            <v>206.65</v>
          </cell>
          <cell r="AG75">
            <v>215.68</v>
          </cell>
          <cell r="AH75">
            <v>6212.27</v>
          </cell>
          <cell r="AI75">
            <v>1304.6099999999999</v>
          </cell>
          <cell r="AJ75">
            <v>516.63</v>
          </cell>
          <cell r="AK75">
            <v>103.33</v>
          </cell>
          <cell r="AL75">
            <v>0</v>
          </cell>
          <cell r="AM75">
            <v>8559.17</v>
          </cell>
        </row>
        <row r="76">
          <cell r="A76" t="str">
            <v>00995</v>
          </cell>
          <cell r="B76" t="str">
            <v>MONTAÑO BARRAGAN LAURA LILIANA</v>
          </cell>
          <cell r="C76">
            <v>3733.95</v>
          </cell>
          <cell r="D76">
            <v>0</v>
          </cell>
          <cell r="E76">
            <v>1000</v>
          </cell>
          <cell r="F76">
            <v>0</v>
          </cell>
          <cell r="G76">
            <v>0</v>
          </cell>
          <cell r="H76">
            <v>3733.95</v>
          </cell>
          <cell r="I76">
            <v>0</v>
          </cell>
          <cell r="J76">
            <v>0</v>
          </cell>
          <cell r="K76">
            <v>0</v>
          </cell>
          <cell r="L76">
            <v>-192.43</v>
          </cell>
          <cell r="M76">
            <v>0</v>
          </cell>
          <cell r="N76">
            <v>249.79</v>
          </cell>
          <cell r="O76">
            <v>0</v>
          </cell>
          <cell r="P76">
            <v>0</v>
          </cell>
          <cell r="Q76">
            <v>550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550</v>
          </cell>
          <cell r="AB76">
            <v>3183.95</v>
          </cell>
          <cell r="AC76">
            <v>102.53</v>
          </cell>
          <cell r="AD76">
            <v>246.64</v>
          </cell>
          <cell r="AE76">
            <v>434.75</v>
          </cell>
          <cell r="AF76">
            <v>86.34</v>
          </cell>
          <cell r="AG76">
            <v>94.68</v>
          </cell>
          <cell r="AH76">
            <v>2595.63</v>
          </cell>
          <cell r="AI76">
            <v>783.92</v>
          </cell>
          <cell r="AJ76">
            <v>215.86</v>
          </cell>
          <cell r="AK76">
            <v>43.17</v>
          </cell>
          <cell r="AL76">
            <v>0</v>
          </cell>
          <cell r="AM76">
            <v>3819.6</v>
          </cell>
        </row>
        <row r="79">
          <cell r="C79" t="str">
            <v xml:space="preserve">  =============</v>
          </cell>
          <cell r="D79" t="str">
            <v xml:space="preserve">  =============</v>
          </cell>
          <cell r="E79" t="str">
            <v xml:space="preserve">  =============</v>
          </cell>
          <cell r="F79" t="str">
            <v xml:space="preserve">  =============</v>
          </cell>
          <cell r="G79" t="str">
            <v xml:space="preserve">  =============</v>
          </cell>
          <cell r="H79" t="str">
            <v xml:space="preserve">  =============</v>
          </cell>
          <cell r="I79" t="str">
            <v xml:space="preserve">  =============</v>
          </cell>
          <cell r="J79" t="str">
            <v xml:space="preserve">  =============</v>
          </cell>
          <cell r="K79" t="str">
            <v xml:space="preserve">  =============</v>
          </cell>
          <cell r="L79" t="str">
            <v xml:space="preserve">  =============</v>
          </cell>
          <cell r="M79" t="str">
            <v xml:space="preserve">  =============</v>
          </cell>
          <cell r="N79" t="str">
            <v xml:space="preserve">  =============</v>
          </cell>
          <cell r="O79" t="str">
            <v xml:space="preserve">  =============</v>
          </cell>
          <cell r="P79" t="str">
            <v xml:space="preserve">  =============</v>
          </cell>
          <cell r="Q79" t="str">
            <v xml:space="preserve">  =============</v>
          </cell>
          <cell r="R79" t="str">
            <v xml:space="preserve">  =============</v>
          </cell>
          <cell r="S79" t="str">
            <v xml:space="preserve">  =============</v>
          </cell>
          <cell r="T79" t="str">
            <v xml:space="preserve">  =============</v>
          </cell>
          <cell r="U79" t="str">
            <v xml:space="preserve">  =============</v>
          </cell>
          <cell r="V79" t="str">
            <v xml:space="preserve">  =============</v>
          </cell>
          <cell r="W79" t="str">
            <v xml:space="preserve">  =============</v>
          </cell>
          <cell r="X79" t="str">
            <v xml:space="preserve">  =============</v>
          </cell>
          <cell r="Y79" t="str">
            <v xml:space="preserve">  =============</v>
          </cell>
          <cell r="Z79" t="str">
            <v xml:space="preserve">  =============</v>
          </cell>
          <cell r="AA79" t="str">
            <v xml:space="preserve">  =============</v>
          </cell>
          <cell r="AB79" t="str">
            <v xml:space="preserve">  =============</v>
          </cell>
          <cell r="AC79" t="str">
            <v xml:space="preserve">  =============</v>
          </cell>
          <cell r="AD79" t="str">
            <v xml:space="preserve">  =============</v>
          </cell>
          <cell r="AE79" t="str">
            <v xml:space="preserve">  =============</v>
          </cell>
          <cell r="AF79" t="str">
            <v xml:space="preserve">  =============</v>
          </cell>
          <cell r="AG79" t="str">
            <v xml:space="preserve">  =============</v>
          </cell>
          <cell r="AH79" t="str">
            <v xml:space="preserve">  =============</v>
          </cell>
          <cell r="AI79" t="str">
            <v xml:space="preserve">  =============</v>
          </cell>
          <cell r="AJ79" t="str">
            <v xml:space="preserve">  =============</v>
          </cell>
          <cell r="AK79" t="str">
            <v xml:space="preserve">  =============</v>
          </cell>
          <cell r="AL79" t="str">
            <v xml:space="preserve">  =============</v>
          </cell>
          <cell r="AM79" t="str">
            <v xml:space="preserve">  =============</v>
          </cell>
        </row>
        <row r="80">
          <cell r="A80" t="str">
            <v>Total Gral.</v>
          </cell>
          <cell r="B80" t="str">
            <v xml:space="preserve"> </v>
          </cell>
          <cell r="C80">
            <v>340325.87</v>
          </cell>
          <cell r="D80">
            <v>3847.78</v>
          </cell>
          <cell r="E80">
            <v>68000</v>
          </cell>
          <cell r="F80">
            <v>95520.68</v>
          </cell>
          <cell r="G80">
            <v>0</v>
          </cell>
          <cell r="H80">
            <v>439694.33</v>
          </cell>
          <cell r="I80">
            <v>0</v>
          </cell>
          <cell r="J80">
            <v>1867.96</v>
          </cell>
          <cell r="K80">
            <v>22571.17</v>
          </cell>
          <cell r="L80">
            <v>-4425.8900000000003</v>
          </cell>
          <cell r="M80">
            <v>0</v>
          </cell>
          <cell r="N80">
            <v>45971.05</v>
          </cell>
          <cell r="O80">
            <v>40728.519999999997</v>
          </cell>
          <cell r="P80">
            <v>11070.03</v>
          </cell>
          <cell r="Q80">
            <v>6271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82508.679999999993</v>
          </cell>
          <cell r="AB80">
            <v>357185.65</v>
          </cell>
          <cell r="AC80">
            <v>9173.9699999999993</v>
          </cell>
          <cell r="AD80">
            <v>26293.19</v>
          </cell>
          <cell r="AE80">
            <v>33722.71</v>
          </cell>
          <cell r="AF80">
            <v>10020.86</v>
          </cell>
          <cell r="AG80">
            <v>10153.92</v>
          </cell>
          <cell r="AH80">
            <v>301242.34999999998</v>
          </cell>
          <cell r="AI80">
            <v>69189.87</v>
          </cell>
          <cell r="AJ80">
            <v>25052.23</v>
          </cell>
          <cell r="AK80">
            <v>5010.45</v>
          </cell>
          <cell r="AL80">
            <v>0</v>
          </cell>
          <cell r="AM80">
            <v>420669.68</v>
          </cell>
        </row>
        <row r="82">
          <cell r="C82" t="str">
            <v xml:space="preserve"> </v>
          </cell>
          <cell r="D82" t="str">
            <v xml:space="preserve"> </v>
          </cell>
          <cell r="E82" t="str">
            <v xml:space="preserve"> </v>
          </cell>
          <cell r="F82" t="str">
            <v xml:space="preserve"> </v>
          </cell>
          <cell r="G82" t="str">
            <v xml:space="preserve"> </v>
          </cell>
          <cell r="H82" t="str">
            <v xml:space="preserve"> </v>
          </cell>
          <cell r="I82" t="str">
            <v xml:space="preserve"> </v>
          </cell>
          <cell r="J82" t="str">
            <v xml:space="preserve"> </v>
          </cell>
          <cell r="K82" t="str">
            <v xml:space="preserve"> </v>
          </cell>
          <cell r="L82" t="str">
            <v xml:space="preserve"> </v>
          </cell>
          <cell r="M82" t="str">
            <v xml:space="preserve"> </v>
          </cell>
          <cell r="N82" t="str">
            <v xml:space="preserve"> </v>
          </cell>
          <cell r="O82" t="str">
            <v xml:space="preserve"> </v>
          </cell>
          <cell r="P82" t="str">
            <v xml:space="preserve"> </v>
          </cell>
          <cell r="Q82" t="str">
            <v xml:space="preserve"> </v>
          </cell>
          <cell r="R82" t="str">
            <v xml:space="preserve"> </v>
          </cell>
          <cell r="S82" t="str">
            <v xml:space="preserve"> </v>
          </cell>
          <cell r="T82" t="str">
            <v xml:space="preserve"> </v>
          </cell>
          <cell r="U82" t="str">
            <v xml:space="preserve"> </v>
          </cell>
          <cell r="V82" t="str">
            <v xml:space="preserve"> </v>
          </cell>
          <cell r="W82" t="str">
            <v xml:space="preserve"> </v>
          </cell>
          <cell r="X82" t="str">
            <v xml:space="preserve"> </v>
          </cell>
          <cell r="Y82" t="str">
            <v xml:space="preserve"> </v>
          </cell>
          <cell r="Z82" t="str">
            <v xml:space="preserve"> </v>
          </cell>
          <cell r="AA82" t="str">
            <v xml:space="preserve"> </v>
          </cell>
          <cell r="AB82" t="str">
            <v xml:space="preserve"> </v>
          </cell>
          <cell r="AC82" t="str">
            <v xml:space="preserve"> </v>
          </cell>
          <cell r="AD82" t="str">
            <v xml:space="preserve"> </v>
          </cell>
          <cell r="AE82" t="str">
            <v xml:space="preserve"> </v>
          </cell>
          <cell r="AF82" t="str">
            <v xml:space="preserve"> </v>
          </cell>
          <cell r="AG82" t="str">
            <v xml:space="preserve"> </v>
          </cell>
          <cell r="AH82" t="str">
            <v xml:space="preserve"> </v>
          </cell>
          <cell r="AI82" t="str">
            <v xml:space="preserve"> </v>
          </cell>
          <cell r="AJ82" t="str">
            <v xml:space="preserve"> </v>
          </cell>
          <cell r="AK82" t="str">
            <v xml:space="preserve"> </v>
          </cell>
          <cell r="AL82" t="str">
            <v xml:space="preserve"> </v>
          </cell>
        </row>
        <row r="83">
          <cell r="A83" t="str">
            <v xml:space="preserve"> </v>
          </cell>
          <cell r="B83" t="str">
            <v xml:space="preserve"> 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1"/>
  <sheetViews>
    <sheetView zoomScale="140" zoomScaleNormal="140" workbookViewId="0">
      <selection activeCell="E7" sqref="E7"/>
    </sheetView>
  </sheetViews>
  <sheetFormatPr baseColWidth="10" defaultColWidth="9.140625" defaultRowHeight="15" x14ac:dyDescent="0.25"/>
  <cols>
    <col min="1" max="1" width="9.140625" style="4"/>
    <col min="2" max="2" width="25" style="7" customWidth="1"/>
    <col min="3" max="3" width="27.28515625" customWidth="1"/>
    <col min="4" max="4" width="16.42578125" customWidth="1"/>
    <col min="5" max="7" width="14" customWidth="1"/>
  </cols>
  <sheetData>
    <row r="1" spans="1:7" x14ac:dyDescent="0.25">
      <c r="B1" s="15" t="s">
        <v>5</v>
      </c>
      <c r="C1" s="15"/>
      <c r="D1" s="15"/>
      <c r="E1" s="15"/>
      <c r="F1" s="15"/>
      <c r="G1" s="15"/>
    </row>
    <row r="2" spans="1:7" x14ac:dyDescent="0.25">
      <c r="B2" s="15" t="s">
        <v>6</v>
      </c>
      <c r="C2" s="15"/>
      <c r="D2" s="15"/>
      <c r="E2" s="15"/>
      <c r="F2" s="15"/>
      <c r="G2" s="15"/>
    </row>
    <row r="3" spans="1:7" x14ac:dyDescent="0.25">
      <c r="B3" s="15"/>
      <c r="C3" s="15"/>
      <c r="D3" s="15"/>
      <c r="E3" s="15"/>
      <c r="F3" s="15"/>
      <c r="G3" s="15"/>
    </row>
    <row r="4" spans="1:7" x14ac:dyDescent="0.25">
      <c r="B4" s="15" t="s">
        <v>171</v>
      </c>
      <c r="C4" s="15"/>
      <c r="D4" s="15"/>
      <c r="E4" s="15"/>
      <c r="F4" s="15"/>
      <c r="G4" s="15"/>
    </row>
    <row r="6" spans="1:7" ht="23.45" customHeight="1" x14ac:dyDescent="0.25">
      <c r="A6" s="4" t="s">
        <v>7</v>
      </c>
      <c r="B6" s="12" t="s">
        <v>31</v>
      </c>
      <c r="C6" s="13" t="s">
        <v>0</v>
      </c>
      <c r="D6" s="13" t="s">
        <v>1</v>
      </c>
      <c r="E6" s="13" t="s">
        <v>2</v>
      </c>
      <c r="F6" s="13" t="s">
        <v>3</v>
      </c>
      <c r="G6" s="13" t="s">
        <v>4</v>
      </c>
    </row>
    <row r="7" spans="1:7" ht="12" customHeight="1" x14ac:dyDescent="0.25">
      <c r="A7" s="5" t="s">
        <v>157</v>
      </c>
      <c r="B7" s="3" t="s">
        <v>158</v>
      </c>
      <c r="C7" s="3" t="s">
        <v>37</v>
      </c>
      <c r="D7" s="3" t="s">
        <v>172</v>
      </c>
      <c r="E7" s="11">
        <f>VLOOKUP($A7,[1]Hoja2!$A$9:$AM$81,8,0)</f>
        <v>11893.78</v>
      </c>
      <c r="F7" s="11">
        <f>VLOOKUP($A7,[1]Hoja2!$A$9:$AM$81,27,0)</f>
        <v>2058.87</v>
      </c>
      <c r="G7" s="11">
        <f>VLOOKUP($A7,[1]Hoja2!$A$9:$AM$81,28,0)</f>
        <v>9834.91</v>
      </c>
    </row>
    <row r="8" spans="1:7" ht="12" customHeight="1" x14ac:dyDescent="0.25">
      <c r="A8" s="5" t="s">
        <v>8</v>
      </c>
      <c r="B8" s="3" t="s">
        <v>113</v>
      </c>
      <c r="C8" s="3" t="s">
        <v>33</v>
      </c>
      <c r="D8" s="3" t="s">
        <v>172</v>
      </c>
      <c r="E8" s="11">
        <f>VLOOKUP($A8,[1]Hoja2!$A$9:$AM$81,8,0)</f>
        <v>5883.75</v>
      </c>
      <c r="F8" s="11">
        <f>VLOOKUP($A8,[1]Hoja2!$A$9:$AM$81,27,0)</f>
        <v>3318.77</v>
      </c>
      <c r="G8" s="11">
        <f>VLOOKUP($A8,[1]Hoja2!$A$9:$AM$81,28,0)</f>
        <v>2564.98</v>
      </c>
    </row>
    <row r="9" spans="1:7" ht="12" customHeight="1" x14ac:dyDescent="0.25">
      <c r="A9" s="5" t="s">
        <v>25</v>
      </c>
      <c r="B9" s="3" t="s">
        <v>114</v>
      </c>
      <c r="C9" s="3" t="s">
        <v>34</v>
      </c>
      <c r="D9" s="3" t="s">
        <v>172</v>
      </c>
      <c r="E9" s="11">
        <f>VLOOKUP($A9,[1]Hoja2!$A$9:$AM$81,8,0)</f>
        <v>5000</v>
      </c>
      <c r="F9" s="11">
        <f>VLOOKUP($A9,[1]Hoja2!$A$9:$AM$81,27,0)</f>
        <v>2196.88</v>
      </c>
      <c r="G9" s="11">
        <f>VLOOKUP($A9,[1]Hoja2!$A$9:$AM$81,28,0)</f>
        <v>2803.12</v>
      </c>
    </row>
    <row r="10" spans="1:7" ht="12" customHeight="1" x14ac:dyDescent="0.25">
      <c r="A10" s="5" t="s">
        <v>30</v>
      </c>
      <c r="B10" s="3" t="s">
        <v>115</v>
      </c>
      <c r="C10" s="3" t="s">
        <v>33</v>
      </c>
      <c r="D10" s="3" t="s">
        <v>172</v>
      </c>
      <c r="E10" s="11">
        <f>VLOOKUP($A10,[1]Hoja2!$A$9:$AM$81,8,0)</f>
        <v>3733.95</v>
      </c>
      <c r="F10" s="11">
        <f>VLOOKUP($A10,[1]Hoja2!$A$9:$AM$81,27,0)</f>
        <v>0</v>
      </c>
      <c r="G10" s="11">
        <f>VLOOKUP($A10,[1]Hoja2!$A$9:$AM$81,28,0)</f>
        <v>3733.95</v>
      </c>
    </row>
    <row r="11" spans="1:7" ht="12" customHeight="1" x14ac:dyDescent="0.25">
      <c r="A11" s="5" t="s">
        <v>68</v>
      </c>
      <c r="B11" s="3" t="s">
        <v>116</v>
      </c>
      <c r="C11" s="3" t="s">
        <v>43</v>
      </c>
      <c r="D11" s="3" t="s">
        <v>172</v>
      </c>
      <c r="E11" s="11">
        <f>VLOOKUP($A11,[1]Hoja2!$A$9:$AM$81,8,0)</f>
        <v>9499.9500000000007</v>
      </c>
      <c r="F11" s="11">
        <f>VLOOKUP($A11,[1]Hoja2!$A$9:$AM$81,27,0)</f>
        <v>1471.91</v>
      </c>
      <c r="G11" s="11">
        <f>VLOOKUP($A11,[1]Hoja2!$A$9:$AM$81,28,0)</f>
        <v>8028.04</v>
      </c>
    </row>
    <row r="12" spans="1:7" ht="12" customHeight="1" x14ac:dyDescent="0.25">
      <c r="A12" s="5" t="s">
        <v>29</v>
      </c>
      <c r="B12" s="3" t="s">
        <v>117</v>
      </c>
      <c r="C12" s="3" t="s">
        <v>33</v>
      </c>
      <c r="D12" s="3" t="s">
        <v>172</v>
      </c>
      <c r="E12" s="11">
        <f>VLOOKUP($A12,[1]Hoja2!$A$9:$AM$81,8,0)</f>
        <v>3733.95</v>
      </c>
      <c r="F12" s="11">
        <f>VLOOKUP($A12,[1]Hoja2!$A$9:$AM$81,27,0)</f>
        <v>335</v>
      </c>
      <c r="G12" s="11">
        <f>VLOOKUP($A12,[1]Hoja2!$A$9:$AM$81,28,0)</f>
        <v>3398.95</v>
      </c>
    </row>
    <row r="13" spans="1:7" ht="12" customHeight="1" x14ac:dyDescent="0.25">
      <c r="A13" s="5" t="s">
        <v>64</v>
      </c>
      <c r="B13" s="3" t="s">
        <v>118</v>
      </c>
      <c r="C13" s="3" t="s">
        <v>43</v>
      </c>
      <c r="D13" s="3" t="s">
        <v>172</v>
      </c>
      <c r="E13" s="11">
        <f>VLOOKUP($A13,[1]Hoja2!$A$9:$AM$81,8,0)</f>
        <v>5035</v>
      </c>
      <c r="F13" s="11">
        <f>VLOOKUP($A13,[1]Hoja2!$A$9:$AM$81,27,0)</f>
        <v>1577.73</v>
      </c>
      <c r="G13" s="11">
        <f>VLOOKUP($A13,[1]Hoja2!$A$9:$AM$81,28,0)</f>
        <v>3457.27</v>
      </c>
    </row>
    <row r="14" spans="1:7" ht="12" customHeight="1" x14ac:dyDescent="0.25">
      <c r="A14" s="5" t="s">
        <v>74</v>
      </c>
      <c r="B14" s="3" t="s">
        <v>79</v>
      </c>
      <c r="C14" s="3" t="s">
        <v>37</v>
      </c>
      <c r="D14" s="3" t="s">
        <v>172</v>
      </c>
      <c r="E14" s="11">
        <f>VLOOKUP($A14,[1]Hoja2!$A$9:$AM$81,8,0)</f>
        <v>10123.700000000001</v>
      </c>
      <c r="F14" s="11">
        <f>VLOOKUP($A14,[1]Hoja2!$A$9:$AM$81,27,0)</f>
        <v>1623.7</v>
      </c>
      <c r="G14" s="11">
        <f>VLOOKUP($A14,[1]Hoja2!$A$9:$AM$81,28,0)</f>
        <v>8500</v>
      </c>
    </row>
    <row r="15" spans="1:7" ht="12" customHeight="1" x14ac:dyDescent="0.25">
      <c r="A15" s="5" t="s">
        <v>19</v>
      </c>
      <c r="B15" s="3" t="s">
        <v>119</v>
      </c>
      <c r="C15" s="3" t="s">
        <v>66</v>
      </c>
      <c r="D15" s="3" t="s">
        <v>172</v>
      </c>
      <c r="E15" s="11">
        <f>VLOOKUP($A15,[1]Hoja2!$A$9:$AM$81,8,0)</f>
        <v>3959.1</v>
      </c>
      <c r="F15" s="11">
        <f>VLOOKUP($A15,[1]Hoja2!$A$9:$AM$81,27,0)</f>
        <v>190.57</v>
      </c>
      <c r="G15" s="11">
        <f>VLOOKUP($A15,[1]Hoja2!$A$9:$AM$81,28,0)</f>
        <v>3768.53</v>
      </c>
    </row>
    <row r="16" spans="1:7" ht="12" customHeight="1" x14ac:dyDescent="0.25">
      <c r="A16" s="5" t="s">
        <v>76</v>
      </c>
      <c r="B16" s="3" t="s">
        <v>81</v>
      </c>
      <c r="C16" s="3" t="s">
        <v>37</v>
      </c>
      <c r="D16" s="3" t="s">
        <v>172</v>
      </c>
      <c r="E16" s="11">
        <f>VLOOKUP($A16,[1]Hoja2!$A$9:$AM$81,8,0)</f>
        <v>4447.5</v>
      </c>
      <c r="F16" s="11">
        <f>VLOOKUP($A16,[1]Hoja2!$A$9:$AM$81,27,0)</f>
        <v>255.06</v>
      </c>
      <c r="G16" s="11">
        <f>VLOOKUP($A16,[1]Hoja2!$A$9:$AM$81,28,0)</f>
        <v>4192.4399999999996</v>
      </c>
    </row>
    <row r="17" spans="1:7" ht="12" customHeight="1" x14ac:dyDescent="0.25">
      <c r="A17" s="5" t="s">
        <v>9</v>
      </c>
      <c r="B17" s="3" t="s">
        <v>120</v>
      </c>
      <c r="C17" s="3" t="s">
        <v>36</v>
      </c>
      <c r="D17" s="3" t="s">
        <v>172</v>
      </c>
      <c r="E17" s="11">
        <f>VLOOKUP($A17,[1]Hoja2!$A$9:$AM$81,8,0)</f>
        <v>7204.5</v>
      </c>
      <c r="F17" s="11">
        <f>VLOOKUP($A17,[1]Hoja2!$A$9:$AM$81,27,0)</f>
        <v>3895.43</v>
      </c>
      <c r="G17" s="11">
        <f>VLOOKUP($A17,[1]Hoja2!$A$9:$AM$81,28,0)</f>
        <v>3309.07</v>
      </c>
    </row>
    <row r="18" spans="1:7" ht="12" customHeight="1" x14ac:dyDescent="0.25">
      <c r="A18" s="5" t="s">
        <v>10</v>
      </c>
      <c r="B18" s="3" t="s">
        <v>121</v>
      </c>
      <c r="C18" s="3" t="s">
        <v>37</v>
      </c>
      <c r="D18" s="3" t="s">
        <v>172</v>
      </c>
      <c r="E18" s="11">
        <f>VLOOKUP($A18,[1]Hoja2!$A$9:$AM$81,8,0)</f>
        <v>7500</v>
      </c>
      <c r="F18" s="11">
        <f>VLOOKUP($A18,[1]Hoja2!$A$9:$AM$81,27,0)</f>
        <v>3001.46</v>
      </c>
      <c r="G18" s="11">
        <f>VLOOKUP($A18,[1]Hoja2!$A$9:$AM$81,28,0)</f>
        <v>4498.54</v>
      </c>
    </row>
    <row r="19" spans="1:7" ht="12" customHeight="1" x14ac:dyDescent="0.25">
      <c r="A19" s="5" t="s">
        <v>67</v>
      </c>
      <c r="B19" s="3" t="s">
        <v>122</v>
      </c>
      <c r="C19" s="3" t="s">
        <v>69</v>
      </c>
      <c r="D19" s="3" t="s">
        <v>172</v>
      </c>
      <c r="E19" s="11">
        <f>VLOOKUP($A19,[1]Hoja2!$A$9:$AM$81,8,0)</f>
        <v>9500</v>
      </c>
      <c r="F19" s="11">
        <f>VLOOKUP($A19,[1]Hoja2!$A$9:$AM$81,27,0)</f>
        <v>1488.03</v>
      </c>
      <c r="G19" s="11">
        <f>VLOOKUP($A19,[1]Hoja2!$A$9:$AM$81,28,0)</f>
        <v>8011.97</v>
      </c>
    </row>
    <row r="20" spans="1:7" ht="12" customHeight="1" x14ac:dyDescent="0.25">
      <c r="A20" s="5" t="s">
        <v>50</v>
      </c>
      <c r="B20" s="3" t="s">
        <v>123</v>
      </c>
      <c r="C20" s="3" t="s">
        <v>49</v>
      </c>
      <c r="D20" s="3" t="s">
        <v>172</v>
      </c>
      <c r="E20" s="11">
        <f>VLOOKUP($A20,[1]Hoja2!$A$9:$AM$81,8,0)</f>
        <v>3733.95</v>
      </c>
      <c r="F20" s="11">
        <f>VLOOKUP($A20,[1]Hoja2!$A$9:$AM$81,27,0)</f>
        <v>0</v>
      </c>
      <c r="G20" s="11">
        <f>VLOOKUP($A20,[1]Hoja2!$A$9:$AM$81,28,0)</f>
        <v>3733.95</v>
      </c>
    </row>
    <row r="21" spans="1:7" ht="12" customHeight="1" x14ac:dyDescent="0.25">
      <c r="A21" s="5" t="s">
        <v>88</v>
      </c>
      <c r="B21" s="3" t="s">
        <v>89</v>
      </c>
      <c r="C21" s="3" t="s">
        <v>66</v>
      </c>
      <c r="D21" s="3" t="s">
        <v>172</v>
      </c>
      <c r="E21" s="11">
        <f>VLOOKUP($A21,[1]Hoja2!$A$9:$AM$81,8,0)</f>
        <v>8805.58</v>
      </c>
      <c r="F21" s="11">
        <f>VLOOKUP($A21,[1]Hoja2!$A$9:$AM$81,27,0)</f>
        <v>1305.58</v>
      </c>
      <c r="G21" s="11">
        <f>VLOOKUP($A21,[1]Hoja2!$A$9:$AM$81,28,0)</f>
        <v>7500</v>
      </c>
    </row>
    <row r="22" spans="1:7" ht="12" customHeight="1" x14ac:dyDescent="0.25">
      <c r="A22" s="5" t="s">
        <v>51</v>
      </c>
      <c r="B22" s="3" t="s">
        <v>124</v>
      </c>
      <c r="C22" s="3" t="s">
        <v>37</v>
      </c>
      <c r="D22" s="3" t="s">
        <v>172</v>
      </c>
      <c r="E22" s="11">
        <f>VLOOKUP($A22,[1]Hoja2!$A$9:$AM$81,8,0)</f>
        <v>5385</v>
      </c>
      <c r="F22" s="11">
        <f>VLOOKUP($A22,[1]Hoja2!$A$9:$AM$81,27,0)</f>
        <v>2149.3200000000002</v>
      </c>
      <c r="G22" s="11">
        <f>VLOOKUP($A22,[1]Hoja2!$A$9:$AM$81,28,0)</f>
        <v>3235.68</v>
      </c>
    </row>
    <row r="23" spans="1:7" ht="12" customHeight="1" x14ac:dyDescent="0.25">
      <c r="A23" s="5" t="s">
        <v>169</v>
      </c>
      <c r="B23" s="3" t="s">
        <v>170</v>
      </c>
      <c r="C23" s="3" t="s">
        <v>37</v>
      </c>
      <c r="D23" s="3" t="s">
        <v>172</v>
      </c>
      <c r="E23" s="11">
        <f>VLOOKUP($A23,[1]Hoja2!$A$9:$AM$81,8,0)</f>
        <v>9784.0400000000009</v>
      </c>
      <c r="F23" s="11">
        <f>VLOOKUP($A23,[1]Hoja2!$A$9:$AM$81,27,0)</f>
        <v>1534.04</v>
      </c>
      <c r="G23" s="11">
        <f>VLOOKUP($A23,[1]Hoja2!$A$9:$AM$81,28,0)</f>
        <v>8250</v>
      </c>
    </row>
    <row r="24" spans="1:7" ht="12" customHeight="1" x14ac:dyDescent="0.25">
      <c r="A24" s="5" t="s">
        <v>48</v>
      </c>
      <c r="B24" s="3" t="s">
        <v>125</v>
      </c>
      <c r="C24" s="3" t="s">
        <v>49</v>
      </c>
      <c r="D24" s="3" t="s">
        <v>172</v>
      </c>
      <c r="E24" s="11">
        <f>VLOOKUP($A24,[1]Hoja2!$A$9:$AM$81,8,0)</f>
        <v>3733.95</v>
      </c>
      <c r="F24" s="11">
        <f>VLOOKUP($A24,[1]Hoja2!$A$9:$AM$81,27,0)</f>
        <v>0</v>
      </c>
      <c r="G24" s="11">
        <f>VLOOKUP($A24,[1]Hoja2!$A$9:$AM$81,28,0)</f>
        <v>3733.95</v>
      </c>
    </row>
    <row r="25" spans="1:7" ht="12" customHeight="1" x14ac:dyDescent="0.25">
      <c r="A25" s="5" t="s">
        <v>73</v>
      </c>
      <c r="B25" s="3" t="s">
        <v>126</v>
      </c>
      <c r="C25" s="3" t="s">
        <v>33</v>
      </c>
      <c r="D25" s="3" t="s">
        <v>172</v>
      </c>
      <c r="E25" s="11">
        <f>VLOOKUP($A25,[1]Hoja2!$A$9:$AM$81,8,0)</f>
        <v>11893.78</v>
      </c>
      <c r="F25" s="11">
        <f>VLOOKUP($A25,[1]Hoja2!$A$9:$AM$81,27,0)</f>
        <v>2058.87</v>
      </c>
      <c r="G25" s="11">
        <f>VLOOKUP($A25,[1]Hoja2!$A$9:$AM$81,28,0)</f>
        <v>9834.91</v>
      </c>
    </row>
    <row r="26" spans="1:7" ht="12" customHeight="1" x14ac:dyDescent="0.25">
      <c r="A26" s="5" t="s">
        <v>22</v>
      </c>
      <c r="B26" s="3" t="s">
        <v>127</v>
      </c>
      <c r="C26" s="3" t="s">
        <v>33</v>
      </c>
      <c r="D26" s="3" t="s">
        <v>172</v>
      </c>
      <c r="E26" s="11">
        <f>VLOOKUP($A26,[1]Hoja2!$A$9:$AM$81,8,0)</f>
        <v>3733.95</v>
      </c>
      <c r="F26" s="11">
        <f>VLOOKUP($A26,[1]Hoja2!$A$9:$AM$81,27,0)</f>
        <v>1294.26</v>
      </c>
      <c r="G26" s="11">
        <f>VLOOKUP($A26,[1]Hoja2!$A$9:$AM$81,28,0)</f>
        <v>2439.69</v>
      </c>
    </row>
    <row r="27" spans="1:7" ht="12" customHeight="1" x14ac:dyDescent="0.25">
      <c r="A27" s="5" t="s">
        <v>75</v>
      </c>
      <c r="B27" s="3" t="s">
        <v>80</v>
      </c>
      <c r="C27" s="3" t="s">
        <v>36</v>
      </c>
      <c r="D27" s="3" t="s">
        <v>172</v>
      </c>
      <c r="E27" s="11">
        <f>VLOOKUP($A27,[1]Hoja2!$A$9:$AM$81,8,0)</f>
        <v>12112.25</v>
      </c>
      <c r="F27" s="11">
        <f>VLOOKUP($A27,[1]Hoja2!$A$9:$AM$81,27,0)</f>
        <v>2112.25</v>
      </c>
      <c r="G27" s="11">
        <f>VLOOKUP($A27,[1]Hoja2!$A$9:$AM$81,28,0)</f>
        <v>10000</v>
      </c>
    </row>
    <row r="28" spans="1:7" ht="12" customHeight="1" x14ac:dyDescent="0.25">
      <c r="A28" s="5" t="s">
        <v>107</v>
      </c>
      <c r="B28" s="3" t="s">
        <v>108</v>
      </c>
      <c r="C28" s="3" t="s">
        <v>33</v>
      </c>
      <c r="D28" s="3" t="s">
        <v>172</v>
      </c>
      <c r="E28" s="11">
        <f>VLOOKUP($A28,[1]Hoja2!$A$9:$AM$81,8,0)</f>
        <v>4469.5</v>
      </c>
      <c r="F28" s="11">
        <f>VLOOKUP($A28,[1]Hoja2!$A$9:$AM$81,27,0)</f>
        <v>258.13</v>
      </c>
      <c r="G28" s="11">
        <f>VLOOKUP($A28,[1]Hoja2!$A$9:$AM$81,28,0)</f>
        <v>4211.37</v>
      </c>
    </row>
    <row r="29" spans="1:7" ht="12" customHeight="1" x14ac:dyDescent="0.25">
      <c r="A29" s="5" t="s">
        <v>163</v>
      </c>
      <c r="B29" s="3" t="s">
        <v>164</v>
      </c>
      <c r="C29" s="3" t="s">
        <v>33</v>
      </c>
      <c r="D29" s="3" t="s">
        <v>172</v>
      </c>
      <c r="E29" s="11">
        <f>VLOOKUP($A29,[1]Hoja2!$A$9:$AM$81,8,0)</f>
        <v>3733.95</v>
      </c>
      <c r="F29" s="11">
        <f>VLOOKUP($A29,[1]Hoja2!$A$9:$AM$81,27,0)</f>
        <v>0</v>
      </c>
      <c r="G29" s="11">
        <f>VLOOKUP($A29,[1]Hoja2!$A$9:$AM$81,28,0)</f>
        <v>3733.95</v>
      </c>
    </row>
    <row r="30" spans="1:7" ht="12" customHeight="1" x14ac:dyDescent="0.25">
      <c r="A30" s="5" t="s">
        <v>20</v>
      </c>
      <c r="B30" s="3" t="s">
        <v>128</v>
      </c>
      <c r="C30" s="3" t="s">
        <v>33</v>
      </c>
      <c r="D30" s="3" t="s">
        <v>172</v>
      </c>
      <c r="E30" s="11">
        <f>VLOOKUP($A30,[1]Hoja2!$A$9:$AM$81,8,0)</f>
        <v>3733.95</v>
      </c>
      <c r="F30" s="11">
        <f>VLOOKUP($A30,[1]Hoja2!$A$9:$AM$81,27,0)</f>
        <v>1378.43</v>
      </c>
      <c r="G30" s="11">
        <f>VLOOKUP($A30,[1]Hoja2!$A$9:$AM$81,28,0)</f>
        <v>2355.52</v>
      </c>
    </row>
    <row r="31" spans="1:7" ht="12" customHeight="1" x14ac:dyDescent="0.25">
      <c r="A31" s="5" t="s">
        <v>60</v>
      </c>
      <c r="B31" s="3" t="s">
        <v>129</v>
      </c>
      <c r="C31" s="3" t="s">
        <v>59</v>
      </c>
      <c r="D31" s="3" t="s">
        <v>172</v>
      </c>
      <c r="E31" s="11">
        <f>VLOOKUP($A31,[1]Hoja2!$A$9:$AM$81,8,0)</f>
        <v>4185</v>
      </c>
      <c r="F31" s="11">
        <f>VLOOKUP($A31,[1]Hoja2!$A$9:$AM$81,27,0)</f>
        <v>219.67</v>
      </c>
      <c r="G31" s="11">
        <f>VLOOKUP($A31,[1]Hoja2!$A$9:$AM$81,28,0)</f>
        <v>3965.33</v>
      </c>
    </row>
    <row r="32" spans="1:7" ht="12" customHeight="1" x14ac:dyDescent="0.25">
      <c r="A32" s="5" t="s">
        <v>90</v>
      </c>
      <c r="B32" s="3" t="s">
        <v>91</v>
      </c>
      <c r="C32" s="3" t="s">
        <v>94</v>
      </c>
      <c r="D32" s="3" t="s">
        <v>172</v>
      </c>
      <c r="E32" s="11">
        <f>VLOOKUP($A32,[1]Hoja2!$A$9:$AM$81,8,0)</f>
        <v>5612.88</v>
      </c>
      <c r="F32" s="11">
        <f>VLOOKUP($A32,[1]Hoja2!$A$9:$AM$81,27,0)</f>
        <v>612.88</v>
      </c>
      <c r="G32" s="11">
        <f>VLOOKUP($A32,[1]Hoja2!$A$9:$AM$81,28,0)</f>
        <v>5000</v>
      </c>
    </row>
    <row r="33" spans="1:7" ht="12" customHeight="1" x14ac:dyDescent="0.25">
      <c r="A33" s="5" t="s">
        <v>61</v>
      </c>
      <c r="B33" s="3" t="s">
        <v>130</v>
      </c>
      <c r="C33" s="3" t="s">
        <v>35</v>
      </c>
      <c r="D33" s="3" t="s">
        <v>172</v>
      </c>
      <c r="E33" s="11">
        <f>VLOOKUP($A33,[1]Hoja2!$A$9:$AM$81,8,0)</f>
        <v>5555.37</v>
      </c>
      <c r="F33" s="11">
        <f>VLOOKUP($A33,[1]Hoja2!$A$9:$AM$81,27,0)</f>
        <v>607.54999999999995</v>
      </c>
      <c r="G33" s="11">
        <f>VLOOKUP($A33,[1]Hoja2!$A$9:$AM$81,28,0)</f>
        <v>4947.82</v>
      </c>
    </row>
    <row r="34" spans="1:7" ht="12" customHeight="1" x14ac:dyDescent="0.25">
      <c r="A34" s="5" t="s">
        <v>161</v>
      </c>
      <c r="B34" s="3" t="s">
        <v>162</v>
      </c>
      <c r="C34" s="3" t="s">
        <v>33</v>
      </c>
      <c r="D34" s="3" t="s">
        <v>172</v>
      </c>
      <c r="E34" s="11">
        <f>VLOOKUP($A34,[1]Hoja2!$A$9:$AM$81,8,0)</f>
        <v>4500.05</v>
      </c>
      <c r="F34" s="11">
        <f>VLOOKUP($A34,[1]Hoja2!$A$9:$AM$81,27,0)</f>
        <v>455.82</v>
      </c>
      <c r="G34" s="11">
        <f>VLOOKUP($A34,[1]Hoja2!$A$9:$AM$81,28,0)</f>
        <v>4044.23</v>
      </c>
    </row>
    <row r="35" spans="1:7" ht="12" customHeight="1" x14ac:dyDescent="0.25">
      <c r="A35" s="5" t="s">
        <v>17</v>
      </c>
      <c r="B35" s="3" t="s">
        <v>131</v>
      </c>
      <c r="C35" s="3" t="s">
        <v>37</v>
      </c>
      <c r="D35" s="3" t="s">
        <v>172</v>
      </c>
      <c r="E35" s="11">
        <f>VLOOKUP($A35,[1]Hoja2!$A$9:$AM$81,8,0)</f>
        <v>8714.7000000000007</v>
      </c>
      <c r="F35" s="11">
        <f>VLOOKUP($A35,[1]Hoja2!$A$9:$AM$81,27,0)</f>
        <v>1298.49</v>
      </c>
      <c r="G35" s="11">
        <f>VLOOKUP($A35,[1]Hoja2!$A$9:$AM$81,28,0)</f>
        <v>7416.21</v>
      </c>
    </row>
    <row r="36" spans="1:7" ht="12" customHeight="1" x14ac:dyDescent="0.25">
      <c r="A36" s="5" t="s">
        <v>16</v>
      </c>
      <c r="B36" s="3" t="s">
        <v>132</v>
      </c>
      <c r="C36" s="3" t="s">
        <v>38</v>
      </c>
      <c r="D36" s="3" t="s">
        <v>172</v>
      </c>
      <c r="E36" s="11">
        <f>VLOOKUP($A36,[1]Hoja2!$A$9:$AM$81,8,0)</f>
        <v>4584</v>
      </c>
      <c r="F36" s="11">
        <f>VLOOKUP($A36,[1]Hoja2!$A$9:$AM$81,27,0)</f>
        <v>469.8</v>
      </c>
      <c r="G36" s="11">
        <f>VLOOKUP($A36,[1]Hoja2!$A$9:$AM$81,28,0)</f>
        <v>4114.2</v>
      </c>
    </row>
    <row r="37" spans="1:7" ht="12" customHeight="1" x14ac:dyDescent="0.25">
      <c r="A37" s="5" t="s">
        <v>14</v>
      </c>
      <c r="B37" s="3" t="s">
        <v>133</v>
      </c>
      <c r="C37" s="3" t="s">
        <v>39</v>
      </c>
      <c r="D37" s="3" t="s">
        <v>172</v>
      </c>
      <c r="E37" s="11">
        <f>VLOOKUP($A37,[1]Hoja2!$A$9:$AM$81,8,0)</f>
        <v>6543.75</v>
      </c>
      <c r="F37" s="11">
        <f>VLOOKUP($A37,[1]Hoja2!$A$9:$AM$81,27,0)</f>
        <v>2622.24</v>
      </c>
      <c r="G37" s="11">
        <f>VLOOKUP($A37,[1]Hoja2!$A$9:$AM$81,28,0)</f>
        <v>3921.51</v>
      </c>
    </row>
    <row r="38" spans="1:7" ht="12" customHeight="1" x14ac:dyDescent="0.25">
      <c r="A38" s="5" t="s">
        <v>52</v>
      </c>
      <c r="B38" s="3" t="s">
        <v>134</v>
      </c>
      <c r="C38" s="3" t="s">
        <v>41</v>
      </c>
      <c r="D38" s="3" t="s">
        <v>172</v>
      </c>
      <c r="E38" s="11">
        <f>VLOOKUP($A38,[1]Hoja2!$A$9:$AM$81,8,0)</f>
        <v>5555.37</v>
      </c>
      <c r="F38" s="11">
        <f>VLOOKUP($A38,[1]Hoja2!$A$9:$AM$81,27,0)</f>
        <v>607.54</v>
      </c>
      <c r="G38" s="11">
        <f>VLOOKUP($A38,[1]Hoja2!$A$9:$AM$81,28,0)</f>
        <v>4947.83</v>
      </c>
    </row>
    <row r="39" spans="1:7" ht="12" customHeight="1" x14ac:dyDescent="0.25">
      <c r="A39" s="5" t="s">
        <v>58</v>
      </c>
      <c r="B39" s="3" t="s">
        <v>135</v>
      </c>
      <c r="C39" s="3" t="s">
        <v>33</v>
      </c>
      <c r="D39" s="3" t="s">
        <v>172</v>
      </c>
      <c r="E39" s="11">
        <f>VLOOKUP($A39,[1]Hoja2!$A$9:$AM$81,8,0)</f>
        <v>4238.16</v>
      </c>
      <c r="F39" s="11">
        <f>VLOOKUP($A39,[1]Hoja2!$A$9:$AM$81,27,0)</f>
        <v>226.72</v>
      </c>
      <c r="G39" s="11">
        <f>VLOOKUP($A39,[1]Hoja2!$A$9:$AM$81,28,0)</f>
        <v>4011.44</v>
      </c>
    </row>
    <row r="40" spans="1:7" ht="12" customHeight="1" x14ac:dyDescent="0.25">
      <c r="A40" s="5" t="s">
        <v>159</v>
      </c>
      <c r="B40" s="3" t="s">
        <v>160</v>
      </c>
      <c r="C40" s="3" t="s">
        <v>33</v>
      </c>
      <c r="D40" s="3" t="s">
        <v>172</v>
      </c>
      <c r="E40" s="11">
        <f>VLOOKUP($A40,[1]Hoja2!$A$9:$AM$81,8,0)</f>
        <v>4500.05</v>
      </c>
      <c r="F40" s="11">
        <f>VLOOKUP($A40,[1]Hoja2!$A$9:$AM$81,27,0)</f>
        <v>455.82</v>
      </c>
      <c r="G40" s="11">
        <f>VLOOKUP($A40,[1]Hoja2!$A$9:$AM$81,28,0)</f>
        <v>4044.23</v>
      </c>
    </row>
    <row r="41" spans="1:7" ht="12" customHeight="1" x14ac:dyDescent="0.25">
      <c r="A41" s="5" t="s">
        <v>11</v>
      </c>
      <c r="B41" s="3" t="s">
        <v>136</v>
      </c>
      <c r="C41" s="3" t="s">
        <v>32</v>
      </c>
      <c r="D41" s="3" t="s">
        <v>172</v>
      </c>
      <c r="E41" s="11">
        <f>VLOOKUP($A41,[1]Hoja2!$A$9:$AM$81,8,0)</f>
        <v>7204.5</v>
      </c>
      <c r="F41" s="11">
        <f>VLOOKUP($A41,[1]Hoja2!$A$9:$AM$81,27,0)</f>
        <v>3383.23</v>
      </c>
      <c r="G41" s="11">
        <f>VLOOKUP($A41,[1]Hoja2!$A$9:$AM$81,28,0)</f>
        <v>3821.27</v>
      </c>
    </row>
    <row r="42" spans="1:7" ht="12" customHeight="1" x14ac:dyDescent="0.25">
      <c r="A42" s="5" t="s">
        <v>53</v>
      </c>
      <c r="B42" s="3" t="s">
        <v>137</v>
      </c>
      <c r="C42" s="3" t="s">
        <v>33</v>
      </c>
      <c r="D42" s="3" t="s">
        <v>172</v>
      </c>
      <c r="E42" s="11">
        <f>VLOOKUP($A42,[1]Hoja2!$A$9:$AM$81,8,0)</f>
        <v>6450</v>
      </c>
      <c r="F42" s="11">
        <f>VLOOKUP($A42,[1]Hoja2!$A$9:$AM$81,27,0)</f>
        <v>1874.11</v>
      </c>
      <c r="G42" s="11">
        <f>VLOOKUP($A42,[1]Hoja2!$A$9:$AM$81,28,0)</f>
        <v>4575.8900000000003</v>
      </c>
    </row>
    <row r="43" spans="1:7" ht="12" customHeight="1" x14ac:dyDescent="0.25">
      <c r="A43" s="5" t="s">
        <v>84</v>
      </c>
      <c r="B43" s="3" t="s">
        <v>85</v>
      </c>
      <c r="C43" s="3" t="s">
        <v>92</v>
      </c>
      <c r="D43" s="3" t="s">
        <v>172</v>
      </c>
      <c r="E43" s="11">
        <f>VLOOKUP($A43,[1]Hoja2!$A$9:$AM$81,8,0)</f>
        <v>10000</v>
      </c>
      <c r="F43" s="11">
        <f>VLOOKUP($A43,[1]Hoja2!$A$9:$AM$81,27,0)</f>
        <v>1596.94</v>
      </c>
      <c r="G43" s="11">
        <f>VLOOKUP($A43,[1]Hoja2!$A$9:$AM$81,28,0)</f>
        <v>8403.06</v>
      </c>
    </row>
    <row r="44" spans="1:7" ht="12" customHeight="1" x14ac:dyDescent="0.25">
      <c r="A44" s="5" t="s">
        <v>95</v>
      </c>
      <c r="B44" s="3" t="s">
        <v>96</v>
      </c>
      <c r="C44" s="3" t="s">
        <v>37</v>
      </c>
      <c r="D44" s="3" t="s">
        <v>172</v>
      </c>
      <c r="E44" s="11">
        <f>VLOOKUP($A44,[1]Hoja2!$A$9:$AM$81,8,0)</f>
        <v>5612.88</v>
      </c>
      <c r="F44" s="11">
        <f>VLOOKUP($A44,[1]Hoja2!$A$9:$AM$81,27,0)</f>
        <v>612.88</v>
      </c>
      <c r="G44" s="11">
        <f>VLOOKUP($A44,[1]Hoja2!$A$9:$AM$81,28,0)</f>
        <v>5000</v>
      </c>
    </row>
    <row r="45" spans="1:7" ht="12" customHeight="1" x14ac:dyDescent="0.25">
      <c r="A45" s="5" t="s">
        <v>26</v>
      </c>
      <c r="B45" s="3" t="s">
        <v>138</v>
      </c>
      <c r="C45" s="3" t="s">
        <v>40</v>
      </c>
      <c r="D45" s="3" t="s">
        <v>172</v>
      </c>
      <c r="E45" s="11">
        <f>VLOOKUP($A45,[1]Hoja2!$A$9:$AM$81,8,0)</f>
        <v>6100</v>
      </c>
      <c r="F45" s="11">
        <f>VLOOKUP($A45,[1]Hoja2!$A$9:$AM$81,27,0)</f>
        <v>1462.65</v>
      </c>
      <c r="G45" s="11">
        <f>VLOOKUP($A45,[1]Hoja2!$A$9:$AM$81,28,0)</f>
        <v>4637.3500000000004</v>
      </c>
    </row>
    <row r="46" spans="1:7" ht="12" customHeight="1" x14ac:dyDescent="0.25">
      <c r="A46" s="5" t="s">
        <v>111</v>
      </c>
      <c r="B46" s="3" t="s">
        <v>112</v>
      </c>
      <c r="C46" s="3" t="s">
        <v>49</v>
      </c>
      <c r="D46" s="3" t="s">
        <v>172</v>
      </c>
      <c r="E46" s="11">
        <f>VLOOKUP($A46,[1]Hoja2!$A$9:$AM$81,8,0)</f>
        <v>3733.95</v>
      </c>
      <c r="F46" s="11">
        <f>VLOOKUP($A46,[1]Hoja2!$A$9:$AM$81,27,0)</f>
        <v>0</v>
      </c>
      <c r="G46" s="11">
        <f>VLOOKUP($A46,[1]Hoja2!$A$9:$AM$81,28,0)</f>
        <v>3733.95</v>
      </c>
    </row>
    <row r="47" spans="1:7" ht="12" customHeight="1" x14ac:dyDescent="0.25">
      <c r="A47" s="5" t="s">
        <v>24</v>
      </c>
      <c r="B47" s="3" t="s">
        <v>139</v>
      </c>
      <c r="C47" s="3" t="s">
        <v>37</v>
      </c>
      <c r="D47" s="3" t="s">
        <v>172</v>
      </c>
      <c r="E47" s="11">
        <f>VLOOKUP($A47,[1]Hoja2!$A$9:$AM$81,8,0)</f>
        <v>7500</v>
      </c>
      <c r="F47" s="11">
        <f>VLOOKUP($A47,[1]Hoja2!$A$9:$AM$81,27,0)</f>
        <v>997.94</v>
      </c>
      <c r="G47" s="11">
        <f>VLOOKUP($A47,[1]Hoja2!$A$9:$AM$81,28,0)</f>
        <v>6502.06</v>
      </c>
    </row>
    <row r="48" spans="1:7" ht="12" customHeight="1" x14ac:dyDescent="0.25">
      <c r="A48" s="5" t="s">
        <v>167</v>
      </c>
      <c r="B48" s="3" t="s">
        <v>168</v>
      </c>
      <c r="C48" s="3" t="s">
        <v>33</v>
      </c>
      <c r="D48" s="3" t="s">
        <v>172</v>
      </c>
      <c r="E48" s="11">
        <f>VLOOKUP($A48,[1]Hoja2!$A$9:$AM$81,8,0)</f>
        <v>3733.95</v>
      </c>
      <c r="F48" s="11">
        <f>VLOOKUP($A48,[1]Hoja2!$A$9:$AM$81,27,0)</f>
        <v>550</v>
      </c>
      <c r="G48" s="11">
        <f>VLOOKUP($A48,[1]Hoja2!$A$9:$AM$81,28,0)</f>
        <v>3183.95</v>
      </c>
    </row>
    <row r="49" spans="1:7" ht="12" customHeight="1" x14ac:dyDescent="0.25">
      <c r="A49" s="5" t="s">
        <v>13</v>
      </c>
      <c r="B49" s="3" t="s">
        <v>140</v>
      </c>
      <c r="C49" s="3" t="s">
        <v>41</v>
      </c>
      <c r="D49" s="3" t="s">
        <v>172</v>
      </c>
      <c r="E49" s="11">
        <f>VLOOKUP($A49,[1]Hoja2!$A$9:$AM$81,8,0)</f>
        <v>5900.35</v>
      </c>
      <c r="F49" s="11">
        <f>VLOOKUP($A49,[1]Hoja2!$A$9:$AM$81,27,0)</f>
        <v>671.89</v>
      </c>
      <c r="G49" s="11">
        <f>VLOOKUP($A49,[1]Hoja2!$A$9:$AM$81,28,0)</f>
        <v>5228.46</v>
      </c>
    </row>
    <row r="50" spans="1:7" ht="12" customHeight="1" x14ac:dyDescent="0.25">
      <c r="A50" s="5" t="s">
        <v>23</v>
      </c>
      <c r="B50" s="3" t="s">
        <v>141</v>
      </c>
      <c r="C50" s="3" t="s">
        <v>42</v>
      </c>
      <c r="D50" s="3" t="s">
        <v>172</v>
      </c>
      <c r="E50" s="11">
        <f>VLOOKUP($A50,[1]Hoja2!$A$9:$AM$81,8,0)</f>
        <v>5434.15</v>
      </c>
      <c r="F50" s="11">
        <f>VLOOKUP($A50,[1]Hoja2!$A$9:$AM$81,27,0)</f>
        <v>977.52</v>
      </c>
      <c r="G50" s="11">
        <f>VLOOKUP($A50,[1]Hoja2!$A$9:$AM$81,28,0)</f>
        <v>4456.63</v>
      </c>
    </row>
    <row r="51" spans="1:7" ht="9.75" customHeight="1" x14ac:dyDescent="0.25">
      <c r="A51" s="5" t="s">
        <v>54</v>
      </c>
      <c r="B51" s="3" t="s">
        <v>142</v>
      </c>
      <c r="C51" s="3" t="s">
        <v>33</v>
      </c>
      <c r="D51" s="3" t="s">
        <v>172</v>
      </c>
      <c r="E51" s="11">
        <f>VLOOKUP($A51,[1]Hoja2!$A$9:$AM$81,8,0)</f>
        <v>9497.9500000000007</v>
      </c>
      <c r="F51" s="11">
        <f>VLOOKUP($A51,[1]Hoja2!$A$9:$AM$81,27,0)</f>
        <v>1933.79</v>
      </c>
      <c r="G51" s="11">
        <f>VLOOKUP($A51,[1]Hoja2!$A$9:$AM$81,28,0)</f>
        <v>7564.16</v>
      </c>
    </row>
    <row r="52" spans="1:7" ht="10.5" customHeight="1" x14ac:dyDescent="0.25">
      <c r="A52" s="8" t="s">
        <v>72</v>
      </c>
      <c r="B52" s="3" t="s">
        <v>143</v>
      </c>
      <c r="C52" s="3" t="s">
        <v>37</v>
      </c>
      <c r="D52" s="3" t="s">
        <v>172</v>
      </c>
      <c r="E52" s="11">
        <f>VLOOKUP($A52,[1]Hoja2!$A$9:$AM$81,8,0)</f>
        <v>5085</v>
      </c>
      <c r="F52" s="11">
        <f>VLOOKUP($A52,[1]Hoja2!$A$9:$AM$81,27,0)</f>
        <v>534.54999999999995</v>
      </c>
      <c r="G52" s="11">
        <f>VLOOKUP($A52,[1]Hoja2!$A$9:$AM$81,28,0)</f>
        <v>4550.45</v>
      </c>
    </row>
    <row r="53" spans="1:7" ht="10.5" customHeight="1" x14ac:dyDescent="0.25">
      <c r="A53" s="5" t="s">
        <v>55</v>
      </c>
      <c r="B53" s="3" t="s">
        <v>144</v>
      </c>
      <c r="C53" s="3" t="s">
        <v>32</v>
      </c>
      <c r="D53" s="3" t="s">
        <v>172</v>
      </c>
      <c r="E53" s="11">
        <f>VLOOKUP($A53,[1]Hoja2!$A$9:$AM$81,8,0)</f>
        <v>8757.25</v>
      </c>
      <c r="F53" s="11">
        <f>VLOOKUP($A53,[1]Hoja2!$A$9:$AM$81,27,0)</f>
        <v>1297.27</v>
      </c>
      <c r="G53" s="11">
        <f>VLOOKUP($A53,[1]Hoja2!$A$9:$AM$81,28,0)</f>
        <v>7459.98</v>
      </c>
    </row>
    <row r="54" spans="1:7" ht="10.5" customHeight="1" x14ac:dyDescent="0.25">
      <c r="A54" s="5" t="s">
        <v>71</v>
      </c>
      <c r="B54" s="3" t="s">
        <v>145</v>
      </c>
      <c r="C54" s="3" t="s">
        <v>32</v>
      </c>
      <c r="D54" s="3" t="s">
        <v>172</v>
      </c>
      <c r="E54" s="11">
        <f>VLOOKUP($A54,[1]Hoja2!$A$9:$AM$81,8,0)</f>
        <v>15000</v>
      </c>
      <c r="F54" s="11">
        <f>VLOOKUP($A54,[1]Hoja2!$A$9:$AM$81,27,0)</f>
        <v>3028.08</v>
      </c>
      <c r="G54" s="11">
        <f>VLOOKUP($A54,[1]Hoja2!$A$9:$AM$81,28,0)</f>
        <v>11971.92</v>
      </c>
    </row>
    <row r="55" spans="1:7" ht="10.5" customHeight="1" x14ac:dyDescent="0.25">
      <c r="A55" s="5" t="s">
        <v>28</v>
      </c>
      <c r="B55" s="3" t="s">
        <v>146</v>
      </c>
      <c r="C55" s="3" t="s">
        <v>33</v>
      </c>
      <c r="D55" s="3" t="s">
        <v>172</v>
      </c>
      <c r="E55" s="11">
        <f>VLOOKUP($A55,[1]Hoja2!$A$9:$AM$81,8,0)</f>
        <v>5584</v>
      </c>
      <c r="F55" s="11">
        <f>VLOOKUP($A55,[1]Hoja2!$A$9:$AM$81,27,0)</f>
        <v>2521.0100000000002</v>
      </c>
      <c r="G55" s="11">
        <f>VLOOKUP($A55,[1]Hoja2!$A$9:$AM$81,28,0)</f>
        <v>3062.99</v>
      </c>
    </row>
    <row r="56" spans="1:7" ht="12" customHeight="1" x14ac:dyDescent="0.25">
      <c r="A56" s="5" t="s">
        <v>70</v>
      </c>
      <c r="B56" s="3" t="s">
        <v>147</v>
      </c>
      <c r="C56" s="3" t="s">
        <v>36</v>
      </c>
      <c r="D56" s="3" t="s">
        <v>172</v>
      </c>
      <c r="E56" s="11">
        <f>VLOOKUP($A56,[1]Hoja2!$A$9:$AM$81,8,0)</f>
        <v>11893.78</v>
      </c>
      <c r="F56" s="11">
        <f>VLOOKUP($A56,[1]Hoja2!$A$9:$AM$81,27,0)</f>
        <v>2058.87</v>
      </c>
      <c r="G56" s="11">
        <f>VLOOKUP($A56,[1]Hoja2!$A$9:$AM$81,28,0)</f>
        <v>9834.91</v>
      </c>
    </row>
    <row r="57" spans="1:7" ht="12" customHeight="1" x14ac:dyDescent="0.25">
      <c r="A57" s="5" t="s">
        <v>18</v>
      </c>
      <c r="B57" s="3" t="s">
        <v>148</v>
      </c>
      <c r="C57" s="3" t="s">
        <v>37</v>
      </c>
      <c r="D57" s="3" t="s">
        <v>172</v>
      </c>
      <c r="E57" s="11">
        <f>VLOOKUP($A57,[1]Hoja2!$A$9:$AM$81,8,0)</f>
        <v>6000</v>
      </c>
      <c r="F57" s="11">
        <f>VLOOKUP($A57,[1]Hoja2!$A$9:$AM$81,27,0)</f>
        <v>2219.84</v>
      </c>
      <c r="G57" s="11">
        <f>VLOOKUP($A57,[1]Hoja2!$A$9:$AM$81,28,0)</f>
        <v>3780.16</v>
      </c>
    </row>
    <row r="58" spans="1:7" ht="12" customHeight="1" x14ac:dyDescent="0.25">
      <c r="A58" s="5" t="s">
        <v>56</v>
      </c>
      <c r="B58" s="3" t="s">
        <v>149</v>
      </c>
      <c r="C58" s="3" t="s">
        <v>33</v>
      </c>
      <c r="D58" s="3" t="s">
        <v>172</v>
      </c>
      <c r="E58" s="11">
        <f>VLOOKUP($A58,[1]Hoja2!$A$9:$AM$81,8,0)</f>
        <v>11016.45</v>
      </c>
      <c r="F58" s="11">
        <f>VLOOKUP($A58,[1]Hoja2!$A$9:$AM$81,27,0)</f>
        <v>3252.89</v>
      </c>
      <c r="G58" s="11">
        <f>VLOOKUP($A58,[1]Hoja2!$A$9:$AM$81,28,0)</f>
        <v>7763.56</v>
      </c>
    </row>
    <row r="59" spans="1:7" ht="12" customHeight="1" x14ac:dyDescent="0.25">
      <c r="A59" s="5" t="s">
        <v>12</v>
      </c>
      <c r="B59" s="3" t="s">
        <v>150</v>
      </c>
      <c r="C59" s="3" t="s">
        <v>33</v>
      </c>
      <c r="D59" s="3" t="s">
        <v>172</v>
      </c>
      <c r="E59" s="11">
        <f>VLOOKUP($A59,[1]Hoja2!$A$9:$AM$81,8,0)</f>
        <v>3695.16</v>
      </c>
      <c r="F59" s="11">
        <f>VLOOKUP($A59,[1]Hoja2!$A$9:$AM$81,27,0)</f>
        <v>1003.37</v>
      </c>
      <c r="G59" s="11">
        <f>VLOOKUP($A59,[1]Hoja2!$A$9:$AM$81,28,0)</f>
        <v>2691.79</v>
      </c>
    </row>
    <row r="60" spans="1:7" ht="12" customHeight="1" x14ac:dyDescent="0.25">
      <c r="A60" s="5" t="s">
        <v>15</v>
      </c>
      <c r="B60" s="3" t="s">
        <v>151</v>
      </c>
      <c r="C60" s="3" t="s">
        <v>33</v>
      </c>
      <c r="D60" s="3" t="s">
        <v>172</v>
      </c>
      <c r="E60" s="11">
        <f>VLOOKUP($A60,[1]Hoja2!$A$9:$AM$81,8,0)</f>
        <v>7752</v>
      </c>
      <c r="F60" s="11">
        <f>VLOOKUP($A60,[1]Hoja2!$A$9:$AM$81,27,0)</f>
        <v>3240.19</v>
      </c>
      <c r="G60" s="11">
        <f>VLOOKUP($A60,[1]Hoja2!$A$9:$AM$81,28,0)</f>
        <v>4511.8100000000004</v>
      </c>
    </row>
    <row r="61" spans="1:7" ht="12" customHeight="1" x14ac:dyDescent="0.25">
      <c r="A61" s="5" t="s">
        <v>109</v>
      </c>
      <c r="B61" s="3" t="s">
        <v>110</v>
      </c>
      <c r="C61" s="3" t="s">
        <v>37</v>
      </c>
      <c r="D61" s="3" t="s">
        <v>172</v>
      </c>
      <c r="E61" s="11">
        <f>VLOOKUP($A61,[1]Hoja2!$A$9:$AM$81,8,0)</f>
        <v>11450.71</v>
      </c>
      <c r="F61" s="11">
        <f>VLOOKUP($A61,[1]Hoja2!$A$9:$AM$81,27,0)</f>
        <v>1950.71</v>
      </c>
      <c r="G61" s="11">
        <f>VLOOKUP($A61,[1]Hoja2!$A$9:$AM$81,28,0)</f>
        <v>9500</v>
      </c>
    </row>
    <row r="62" spans="1:7" ht="12" customHeight="1" x14ac:dyDescent="0.25">
      <c r="A62" s="5" t="s">
        <v>86</v>
      </c>
      <c r="B62" s="3" t="s">
        <v>87</v>
      </c>
      <c r="C62" s="3" t="s">
        <v>93</v>
      </c>
      <c r="D62" s="3" t="s">
        <v>172</v>
      </c>
      <c r="E62" s="11">
        <f>VLOOKUP($A62,[1]Hoja2!$A$9:$AM$81,8,0)</f>
        <v>5612.88</v>
      </c>
      <c r="F62" s="11">
        <f>VLOOKUP($A62,[1]Hoja2!$A$9:$AM$81,27,0)</f>
        <v>612.88</v>
      </c>
      <c r="G62" s="11">
        <f>VLOOKUP($A62,[1]Hoja2!$A$9:$AM$81,28,0)</f>
        <v>5000</v>
      </c>
    </row>
    <row r="63" spans="1:7" ht="10.5" customHeight="1" x14ac:dyDescent="0.25">
      <c r="A63" s="5" t="s">
        <v>57</v>
      </c>
      <c r="B63" s="3" t="s">
        <v>152</v>
      </c>
      <c r="C63" s="3" t="s">
        <v>49</v>
      </c>
      <c r="D63" s="3" t="s">
        <v>172</v>
      </c>
      <c r="E63" s="11">
        <f>VLOOKUP($A63,[1]Hoja2!$A$9:$AM$81,8,0)</f>
        <v>3733.95</v>
      </c>
      <c r="F63" s="11">
        <f>VLOOKUP($A63,[1]Hoja2!$A$9:$AM$81,27,0)</f>
        <v>0</v>
      </c>
      <c r="G63" s="11">
        <f>VLOOKUP($A63,[1]Hoja2!$A$9:$AM$81,28,0)</f>
        <v>3733.95</v>
      </c>
    </row>
    <row r="64" spans="1:7" x14ac:dyDescent="0.25">
      <c r="A64" s="5" t="s">
        <v>21</v>
      </c>
      <c r="B64" s="3" t="s">
        <v>153</v>
      </c>
      <c r="C64" s="3" t="s">
        <v>33</v>
      </c>
      <c r="D64" s="3" t="s">
        <v>172</v>
      </c>
      <c r="E64" s="11">
        <f>VLOOKUP($A64,[1]Hoja2!$A$9:$AM$81,8,0)</f>
        <v>9800.4</v>
      </c>
      <c r="F64" s="11">
        <f>VLOOKUP($A64,[1]Hoja2!$A$9:$AM$81,27,0)</f>
        <v>2577.9</v>
      </c>
      <c r="G64" s="11">
        <f>VLOOKUP($A64,[1]Hoja2!$A$9:$AM$81,28,0)</f>
        <v>7222.5</v>
      </c>
    </row>
    <row r="65" spans="1:7" x14ac:dyDescent="0.25">
      <c r="A65" s="5" t="s">
        <v>101</v>
      </c>
      <c r="B65" s="3" t="s">
        <v>102</v>
      </c>
      <c r="C65" s="3" t="s">
        <v>37</v>
      </c>
      <c r="D65" s="3" t="s">
        <v>172</v>
      </c>
      <c r="E65" s="11">
        <f>VLOOKUP($A65,[1]Hoja2!$A$9:$AM$81,8,0)</f>
        <v>5500</v>
      </c>
      <c r="F65" s="11">
        <f>VLOOKUP($A65,[1]Hoja2!$A$9:$AM$81,27,0)</f>
        <v>593.71</v>
      </c>
      <c r="G65" s="11">
        <f>VLOOKUP($A65,[1]Hoja2!$A$9:$AM$81,28,0)</f>
        <v>4906.29</v>
      </c>
    </row>
    <row r="66" spans="1:7" x14ac:dyDescent="0.25">
      <c r="A66" s="5" t="s">
        <v>77</v>
      </c>
      <c r="B66" s="3" t="s">
        <v>83</v>
      </c>
      <c r="C66" s="3" t="s">
        <v>36</v>
      </c>
      <c r="D66" s="3" t="s">
        <v>172</v>
      </c>
      <c r="E66" s="11">
        <f>VLOOKUP($A66,[1]Hoja2!$A$9:$AM$81,8,0)</f>
        <v>8805.58</v>
      </c>
      <c r="F66" s="11">
        <f>VLOOKUP($A66,[1]Hoja2!$A$9:$AM$81,27,0)</f>
        <v>1305.58</v>
      </c>
      <c r="G66" s="11">
        <f>VLOOKUP($A66,[1]Hoja2!$A$9:$AM$81,28,0)</f>
        <v>7500</v>
      </c>
    </row>
    <row r="67" spans="1:7" ht="16.5" x14ac:dyDescent="0.25">
      <c r="B67" s="1" t="s">
        <v>31</v>
      </c>
      <c r="C67" s="1" t="s">
        <v>0</v>
      </c>
      <c r="D67" s="1" t="s">
        <v>1</v>
      </c>
      <c r="E67" s="2" t="s">
        <v>2</v>
      </c>
      <c r="F67" s="2" t="s">
        <v>3</v>
      </c>
      <c r="G67" s="1" t="s">
        <v>4</v>
      </c>
    </row>
    <row r="68" spans="1:7" x14ac:dyDescent="0.25">
      <c r="A68" s="10" t="s">
        <v>105</v>
      </c>
      <c r="B68" s="3" t="s">
        <v>106</v>
      </c>
      <c r="C68" s="3" t="s">
        <v>44</v>
      </c>
      <c r="D68" s="3" t="s">
        <v>172</v>
      </c>
      <c r="E68" s="11">
        <f>VLOOKUP($A68,[1]Hoja2!$A$9:$AM$81,8,0)</f>
        <v>3733.95</v>
      </c>
      <c r="F68" s="11">
        <f>VLOOKUP($A68,[1]Hoja2!$A$9:$AM$81,27,0)</f>
        <v>0</v>
      </c>
      <c r="G68" s="11">
        <f>VLOOKUP($A68,[1]Hoja2!$A$9:$AM$81,28,0)</f>
        <v>3733.95</v>
      </c>
    </row>
    <row r="69" spans="1:7" x14ac:dyDescent="0.25">
      <c r="A69" s="10" t="s">
        <v>65</v>
      </c>
      <c r="B69" s="3" t="s">
        <v>154</v>
      </c>
      <c r="C69" s="3" t="s">
        <v>44</v>
      </c>
      <c r="D69" s="3" t="s">
        <v>172</v>
      </c>
      <c r="E69" s="11">
        <f>VLOOKUP($A69,[1]Hoja2!$A$9:$AM$81,8,0)</f>
        <v>3733.95</v>
      </c>
      <c r="F69" s="11">
        <f>VLOOKUP($A69,[1]Hoja2!$A$9:$AM$81,27,0)</f>
        <v>0</v>
      </c>
      <c r="G69" s="11">
        <f>VLOOKUP($A69,[1]Hoja2!$A$9:$AM$81,28,0)</f>
        <v>3733.95</v>
      </c>
    </row>
    <row r="70" spans="1:7" x14ac:dyDescent="0.25">
      <c r="A70" s="10" t="s">
        <v>103</v>
      </c>
      <c r="B70" s="3" t="s">
        <v>104</v>
      </c>
      <c r="C70" s="3" t="s">
        <v>44</v>
      </c>
      <c r="D70" s="3" t="s">
        <v>172</v>
      </c>
      <c r="E70" s="11">
        <f>VLOOKUP($A70,[1]Hoja2!$A$9:$AM$81,8,0)</f>
        <v>3733.95</v>
      </c>
      <c r="F70" s="11">
        <f>VLOOKUP($A70,[1]Hoja2!$A$9:$AM$81,27,0)</f>
        <v>0</v>
      </c>
      <c r="G70" s="11">
        <f>VLOOKUP($A70,[1]Hoja2!$A$9:$AM$81,28,0)</f>
        <v>3733.95</v>
      </c>
    </row>
    <row r="71" spans="1:7" ht="12" customHeight="1" x14ac:dyDescent="0.25">
      <c r="A71" s="5" t="s">
        <v>78</v>
      </c>
      <c r="B71" s="3" t="s">
        <v>82</v>
      </c>
      <c r="C71" s="3" t="s">
        <v>44</v>
      </c>
      <c r="D71" s="3" t="s">
        <v>172</v>
      </c>
      <c r="E71" s="11">
        <f>VLOOKUP($A71,[1]Hoja2!$A$9:$AM$81,8,0)</f>
        <v>7500</v>
      </c>
      <c r="F71" s="11">
        <f>VLOOKUP($A71,[1]Hoja2!$A$9:$AM$81,27,0)</f>
        <v>991.95</v>
      </c>
      <c r="G71" s="11">
        <f>VLOOKUP($A71,[1]Hoja2!$A$9:$AM$81,28,0)</f>
        <v>6508.05</v>
      </c>
    </row>
    <row r="72" spans="1:7" ht="12" customHeight="1" x14ac:dyDescent="0.25">
      <c r="A72" s="5" t="s">
        <v>27</v>
      </c>
      <c r="B72" s="3" t="s">
        <v>155</v>
      </c>
      <c r="C72" s="3" t="s">
        <v>45</v>
      </c>
      <c r="D72" s="3" t="s">
        <v>172</v>
      </c>
      <c r="E72" s="11">
        <f>VLOOKUP($A72,[1]Hoja2!$A$9:$AM$81,8,0)</f>
        <v>3733.95</v>
      </c>
      <c r="F72" s="11">
        <f>VLOOKUP($A72,[1]Hoja2!$A$9:$AM$81,27,0)</f>
        <v>0</v>
      </c>
      <c r="G72" s="11">
        <f>VLOOKUP($A72,[1]Hoja2!$A$9:$AM$81,28,0)</f>
        <v>3733.95</v>
      </c>
    </row>
    <row r="73" spans="1:7" x14ac:dyDescent="0.25">
      <c r="A73" s="5" t="s">
        <v>62</v>
      </c>
      <c r="B73" s="3" t="s">
        <v>156</v>
      </c>
      <c r="C73" s="3" t="s">
        <v>63</v>
      </c>
      <c r="D73" s="3" t="s">
        <v>172</v>
      </c>
      <c r="E73" s="11">
        <f>VLOOKUP($A73,[1]Hoja2!$A$9:$AM$81,8,0)</f>
        <v>3733.95</v>
      </c>
      <c r="F73" s="11">
        <f>VLOOKUP($A73,[1]Hoja2!$A$9:$AM$81,27,0)</f>
        <v>0</v>
      </c>
      <c r="G73" s="11">
        <f>VLOOKUP($A73,[1]Hoja2!$A$9:$AM$81,28,0)</f>
        <v>3733.95</v>
      </c>
    </row>
    <row r="74" spans="1:7" x14ac:dyDescent="0.25">
      <c r="A74" s="5" t="s">
        <v>165</v>
      </c>
      <c r="B74" s="3" t="s">
        <v>166</v>
      </c>
      <c r="C74" s="3" t="s">
        <v>46</v>
      </c>
      <c r="D74" s="3" t="s">
        <v>172</v>
      </c>
      <c r="E74" s="11">
        <f>VLOOKUP($A74,[1]Hoja2!$A$9:$AM$81,8,0)</f>
        <v>6500</v>
      </c>
      <c r="F74" s="11">
        <f>VLOOKUP($A74,[1]Hoja2!$A$9:$AM$81,27,0)</f>
        <v>785</v>
      </c>
      <c r="G74" s="11">
        <f>VLOOKUP($A74,[1]Hoja2!$A$9:$AM$81,28,0)</f>
        <v>5715</v>
      </c>
    </row>
    <row r="75" spans="1:7" ht="12" customHeight="1" x14ac:dyDescent="0.25">
      <c r="A75" s="5" t="s">
        <v>97</v>
      </c>
      <c r="B75" s="3" t="s">
        <v>98</v>
      </c>
      <c r="C75" s="3" t="s">
        <v>47</v>
      </c>
      <c r="D75" s="3" t="s">
        <v>172</v>
      </c>
      <c r="E75" s="11">
        <f>VLOOKUP($A75,[1]Hoja2!$A$9:$AM$81,8,0)</f>
        <v>4447.5</v>
      </c>
      <c r="F75" s="11">
        <f>VLOOKUP($A75,[1]Hoja2!$A$9:$AM$81,27,0)</f>
        <v>255.06</v>
      </c>
      <c r="G75" s="11">
        <f>VLOOKUP($A75,[1]Hoja2!$A$9:$AM$81,28,0)</f>
        <v>4192.4399999999996</v>
      </c>
    </row>
    <row r="76" spans="1:7" x14ac:dyDescent="0.25">
      <c r="A76" s="5" t="s">
        <v>99</v>
      </c>
      <c r="B76" s="3" t="s">
        <v>100</v>
      </c>
      <c r="C76" s="3" t="s">
        <v>47</v>
      </c>
      <c r="D76" s="3" t="s">
        <v>172</v>
      </c>
      <c r="E76" s="11">
        <f>VLOOKUP($A76,[1]Hoja2!$A$9:$AM$81,8,0)</f>
        <v>4447.5</v>
      </c>
      <c r="F76" s="11">
        <f>VLOOKUP($A76,[1]Hoja2!$A$9:$AM$81,27,0)</f>
        <v>255.06</v>
      </c>
      <c r="G76" s="11">
        <f>VLOOKUP($A76,[1]Hoja2!$A$9:$AM$81,28,0)</f>
        <v>4192.4399999999996</v>
      </c>
    </row>
    <row r="77" spans="1:7" ht="16.5" customHeight="1" x14ac:dyDescent="0.25"/>
    <row r="78" spans="1:7" ht="16.5" customHeight="1" x14ac:dyDescent="0.25"/>
    <row r="79" spans="1:7" ht="17.25" hidden="1" customHeight="1" x14ac:dyDescent="0.25">
      <c r="E79" s="14">
        <f>SUM(E7:E66)+SUM(E68:E76)</f>
        <v>445044.0500000001</v>
      </c>
      <c r="F79" s="14">
        <f>SUM(F7:F66)+SUM(F68:F76)</f>
        <v>83625.690000000017</v>
      </c>
      <c r="G79" s="14">
        <f>SUM(G7:G66)+SUM(G68:G76)</f>
        <v>361418.36</v>
      </c>
    </row>
    <row r="80" spans="1:7" ht="16.5" hidden="1" customHeight="1" x14ac:dyDescent="0.25">
      <c r="E80" s="9">
        <v>445044.05</v>
      </c>
      <c r="F80" s="9">
        <v>83625.69</v>
      </c>
      <c r="G80" s="9">
        <v>361418.36</v>
      </c>
    </row>
    <row r="81" spans="5:7" ht="16.5" hidden="1" customHeight="1" x14ac:dyDescent="0.25">
      <c r="E81">
        <f>+E79-E80</f>
        <v>0</v>
      </c>
      <c r="F81">
        <f>+F79-F80</f>
        <v>0</v>
      </c>
      <c r="G81">
        <f>+G79-G80</f>
        <v>0</v>
      </c>
    </row>
  </sheetData>
  <sortState xmlns:xlrd2="http://schemas.microsoft.com/office/spreadsheetml/2017/richdata2" ref="A68:G76">
    <sortCondition ref="C68:C76"/>
    <sortCondition ref="B68:B76"/>
  </sortState>
  <mergeCells count="4">
    <mergeCell ref="B3:G3"/>
    <mergeCell ref="B4:G4"/>
    <mergeCell ref="B2:G2"/>
    <mergeCell ref="B1:G1"/>
  </mergeCell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80"/>
  <sheetViews>
    <sheetView tabSelected="1" topLeftCell="A52" zoomScale="140" zoomScaleNormal="140" workbookViewId="0">
      <selection activeCell="B83" sqref="B83"/>
    </sheetView>
  </sheetViews>
  <sheetFormatPr baseColWidth="10" defaultColWidth="9.140625" defaultRowHeight="15" x14ac:dyDescent="0.25"/>
  <cols>
    <col min="1" max="1" width="9.140625" style="4"/>
    <col min="2" max="2" width="25" style="7" customWidth="1"/>
    <col min="3" max="3" width="27.28515625" customWidth="1"/>
    <col min="4" max="4" width="16.42578125" customWidth="1"/>
    <col min="5" max="5" width="9.7109375" customWidth="1"/>
    <col min="6" max="6" width="9.5703125" customWidth="1"/>
    <col min="7" max="7" width="9.7109375" customWidth="1"/>
  </cols>
  <sheetData>
    <row r="1" spans="1:10" x14ac:dyDescent="0.25">
      <c r="B1" s="15" t="s">
        <v>5</v>
      </c>
      <c r="C1" s="15"/>
      <c r="D1" s="15"/>
      <c r="E1" s="15"/>
      <c r="F1" s="15"/>
      <c r="G1" s="15"/>
    </row>
    <row r="2" spans="1:10" x14ac:dyDescent="0.25">
      <c r="B2" s="15" t="s">
        <v>6</v>
      </c>
      <c r="C2" s="15"/>
      <c r="D2" s="15"/>
      <c r="E2" s="15"/>
      <c r="F2" s="15"/>
      <c r="G2" s="15"/>
    </row>
    <row r="3" spans="1:10" x14ac:dyDescent="0.25">
      <c r="B3" s="15"/>
      <c r="C3" s="15"/>
      <c r="D3" s="15"/>
      <c r="E3" s="15"/>
      <c r="F3" s="15"/>
      <c r="G3" s="15"/>
    </row>
    <row r="4" spans="1:10" x14ac:dyDescent="0.25">
      <c r="B4" s="15" t="s">
        <v>173</v>
      </c>
      <c r="C4" s="15"/>
      <c r="D4" s="15"/>
      <c r="E4" s="15"/>
      <c r="F4" s="15"/>
      <c r="G4" s="15"/>
    </row>
    <row r="6" spans="1:10" ht="23.45" customHeight="1" x14ac:dyDescent="0.25">
      <c r="A6" s="4" t="s">
        <v>7</v>
      </c>
      <c r="B6" s="6" t="s">
        <v>31</v>
      </c>
      <c r="C6" s="1" t="s">
        <v>0</v>
      </c>
      <c r="D6" s="1" t="s">
        <v>1</v>
      </c>
      <c r="E6" s="2" t="s">
        <v>2</v>
      </c>
      <c r="F6" s="2" t="s">
        <v>3</v>
      </c>
      <c r="G6" s="1" t="s">
        <v>4</v>
      </c>
    </row>
    <row r="7" spans="1:10" ht="12" customHeight="1" x14ac:dyDescent="0.25">
      <c r="A7" s="5" t="s">
        <v>157</v>
      </c>
      <c r="B7" s="3" t="s">
        <v>158</v>
      </c>
      <c r="C7" s="3" t="s">
        <v>37</v>
      </c>
      <c r="D7" s="3" t="s">
        <v>174</v>
      </c>
      <c r="E7" s="11">
        <f>VLOOKUP($A7,[2]Hoja2!$A$9:$AM$115,8,0)</f>
        <v>11893</v>
      </c>
      <c r="F7" s="11">
        <f>VLOOKUP($A7,[2]Hoja2!$A$9:$AM$115,27,0)</f>
        <v>2058.6999999999998</v>
      </c>
      <c r="G7" s="11">
        <f>VLOOKUP($A7,[2]Hoja2!$A$9:$AM$115,28,0)</f>
        <v>9834.2999999999993</v>
      </c>
      <c r="J7" s="14"/>
    </row>
    <row r="8" spans="1:10" ht="12" customHeight="1" x14ac:dyDescent="0.25">
      <c r="A8" s="5" t="s">
        <v>8</v>
      </c>
      <c r="B8" s="3" t="s">
        <v>113</v>
      </c>
      <c r="C8" s="3" t="s">
        <v>33</v>
      </c>
      <c r="D8" s="3" t="s">
        <v>174</v>
      </c>
      <c r="E8" s="11">
        <f>VLOOKUP($A8,[2]Hoja2!$A$9:$AM$115,8,0)</f>
        <v>5883.75</v>
      </c>
      <c r="F8" s="11">
        <f>VLOOKUP($A8,[2]Hoja2!$A$9:$AM$115,27,0)</f>
        <v>2803.77</v>
      </c>
      <c r="G8" s="11">
        <f>VLOOKUP($A8,[2]Hoja2!$A$9:$AM$115,28,0)</f>
        <v>3079.98</v>
      </c>
    </row>
    <row r="9" spans="1:10" ht="12" customHeight="1" x14ac:dyDescent="0.25">
      <c r="A9" s="5" t="s">
        <v>25</v>
      </c>
      <c r="B9" s="3" t="s">
        <v>114</v>
      </c>
      <c r="C9" s="3" t="s">
        <v>34</v>
      </c>
      <c r="D9" s="3" t="s">
        <v>174</v>
      </c>
      <c r="E9" s="11">
        <f>VLOOKUP($A9,[2]Hoja2!$A$9:$AM$115,8,0)</f>
        <v>5000</v>
      </c>
      <c r="F9" s="11">
        <f>VLOOKUP($A9,[2]Hoja2!$A$9:$AM$115,27,0)</f>
        <v>2196.88</v>
      </c>
      <c r="G9" s="11">
        <f>VLOOKUP($A9,[2]Hoja2!$A$9:$AM$115,28,0)</f>
        <v>2803.12</v>
      </c>
    </row>
    <row r="10" spans="1:10" ht="12" customHeight="1" x14ac:dyDescent="0.25">
      <c r="A10" s="5" t="s">
        <v>30</v>
      </c>
      <c r="B10" s="3" t="s">
        <v>115</v>
      </c>
      <c r="C10" s="3" t="s">
        <v>33</v>
      </c>
      <c r="D10" s="3" t="s">
        <v>174</v>
      </c>
      <c r="E10" s="11">
        <f>VLOOKUP($A10,[2]Hoja2!$A$9:$AM$115,8,0)</f>
        <v>3733.95</v>
      </c>
      <c r="F10" s="11">
        <f>VLOOKUP($A10,[2]Hoja2!$A$9:$AM$115,27,0)</f>
        <v>0</v>
      </c>
      <c r="G10" s="11">
        <f>VLOOKUP($A10,[2]Hoja2!$A$9:$AM$115,28,0)</f>
        <v>3733.95</v>
      </c>
    </row>
    <row r="11" spans="1:10" ht="12" customHeight="1" x14ac:dyDescent="0.25">
      <c r="A11" s="5" t="s">
        <v>68</v>
      </c>
      <c r="B11" s="3" t="s">
        <v>116</v>
      </c>
      <c r="C11" s="3" t="s">
        <v>43</v>
      </c>
      <c r="D11" s="3" t="s">
        <v>174</v>
      </c>
      <c r="E11" s="11">
        <f>VLOOKUP($A11,[2]Hoja2!$A$9:$AM$115,8,0)</f>
        <v>9499.9500000000007</v>
      </c>
      <c r="F11" s="11">
        <f>VLOOKUP($A11,[2]Hoja2!$A$9:$AM$115,27,0)</f>
        <v>1471.91</v>
      </c>
      <c r="G11" s="11">
        <f>VLOOKUP($A11,[2]Hoja2!$A$9:$AM$115,28,0)</f>
        <v>8028.04</v>
      </c>
    </row>
    <row r="12" spans="1:10" ht="12" customHeight="1" x14ac:dyDescent="0.25">
      <c r="A12" s="5" t="s">
        <v>29</v>
      </c>
      <c r="B12" s="3" t="s">
        <v>117</v>
      </c>
      <c r="C12" s="3" t="s">
        <v>33</v>
      </c>
      <c r="D12" s="3" t="s">
        <v>174</v>
      </c>
      <c r="E12" s="11">
        <f>VLOOKUP($A12,[2]Hoja2!$A$9:$AM$115,8,0)</f>
        <v>3733.95</v>
      </c>
      <c r="F12" s="11">
        <f>VLOOKUP($A12,[2]Hoja2!$A$9:$AM$115,27,0)</f>
        <v>335</v>
      </c>
      <c r="G12" s="11">
        <f>VLOOKUP($A12,[2]Hoja2!$A$9:$AM$115,28,0)</f>
        <v>3398.95</v>
      </c>
    </row>
    <row r="13" spans="1:10" ht="12" customHeight="1" x14ac:dyDescent="0.25">
      <c r="A13" s="5" t="s">
        <v>64</v>
      </c>
      <c r="B13" s="3" t="s">
        <v>118</v>
      </c>
      <c r="C13" s="3" t="s">
        <v>43</v>
      </c>
      <c r="D13" s="3" t="s">
        <v>174</v>
      </c>
      <c r="E13" s="11">
        <f>VLOOKUP($A13,[2]Hoja2!$A$9:$AM$115,8,0)</f>
        <v>5035</v>
      </c>
      <c r="F13" s="11">
        <f>VLOOKUP($A13,[2]Hoja2!$A$9:$AM$115,27,0)</f>
        <v>1577.73</v>
      </c>
      <c r="G13" s="11">
        <f>VLOOKUP($A13,[2]Hoja2!$A$9:$AM$115,28,0)</f>
        <v>3457.27</v>
      </c>
    </row>
    <row r="14" spans="1:10" ht="12" customHeight="1" x14ac:dyDescent="0.25">
      <c r="A14" s="5" t="s">
        <v>74</v>
      </c>
      <c r="B14" s="3" t="s">
        <v>79</v>
      </c>
      <c r="C14" s="3" t="s">
        <v>37</v>
      </c>
      <c r="D14" s="3" t="s">
        <v>174</v>
      </c>
      <c r="E14" s="11">
        <f>VLOOKUP($A14,[2]Hoja2!$A$9:$AM$115,8,0)</f>
        <v>10123.700000000001</v>
      </c>
      <c r="F14" s="11">
        <f>VLOOKUP($A14,[2]Hoja2!$A$9:$AM$115,27,0)</f>
        <v>1623.7</v>
      </c>
      <c r="G14" s="11">
        <f>VLOOKUP($A14,[2]Hoja2!$A$9:$AM$115,28,0)</f>
        <v>8500</v>
      </c>
    </row>
    <row r="15" spans="1:10" ht="12" customHeight="1" x14ac:dyDescent="0.25">
      <c r="A15" s="5" t="s">
        <v>19</v>
      </c>
      <c r="B15" s="3" t="s">
        <v>119</v>
      </c>
      <c r="C15" s="3" t="s">
        <v>66</v>
      </c>
      <c r="D15" s="3" t="s">
        <v>174</v>
      </c>
      <c r="E15" s="11">
        <f>VLOOKUP($A15,[2]Hoja2!$A$9:$AM$115,8,0)</f>
        <v>3959.1</v>
      </c>
      <c r="F15" s="11">
        <f>VLOOKUP($A15,[2]Hoja2!$A$9:$AM$115,27,0)</f>
        <v>190.57</v>
      </c>
      <c r="G15" s="11">
        <f>VLOOKUP($A15,[2]Hoja2!$A$9:$AM$115,28,0)</f>
        <v>3768.53</v>
      </c>
    </row>
    <row r="16" spans="1:10" ht="12" customHeight="1" x14ac:dyDescent="0.25">
      <c r="A16" s="5" t="s">
        <v>76</v>
      </c>
      <c r="B16" s="3" t="s">
        <v>81</v>
      </c>
      <c r="C16" s="3" t="s">
        <v>37</v>
      </c>
      <c r="D16" s="3" t="s">
        <v>174</v>
      </c>
      <c r="E16" s="11">
        <f>VLOOKUP($A16,[2]Hoja2!$A$9:$AM$115,8,0)</f>
        <v>4447.5</v>
      </c>
      <c r="F16" s="11">
        <f>VLOOKUP($A16,[2]Hoja2!$A$9:$AM$115,27,0)</f>
        <v>255.06</v>
      </c>
      <c r="G16" s="11">
        <f>VLOOKUP($A16,[2]Hoja2!$A$9:$AM$115,28,0)</f>
        <v>4192.4399999999996</v>
      </c>
    </row>
    <row r="17" spans="1:7" ht="12" customHeight="1" x14ac:dyDescent="0.25">
      <c r="A17" s="5" t="s">
        <v>9</v>
      </c>
      <c r="B17" s="3" t="s">
        <v>120</v>
      </c>
      <c r="C17" s="3" t="s">
        <v>36</v>
      </c>
      <c r="D17" s="3" t="s">
        <v>174</v>
      </c>
      <c r="E17" s="11">
        <f>VLOOKUP($A17,[2]Hoja2!$A$9:$AM$115,8,0)</f>
        <v>7204.5</v>
      </c>
      <c r="F17" s="11">
        <f>VLOOKUP($A17,[2]Hoja2!$A$9:$AM$115,27,0)</f>
        <v>3880.43</v>
      </c>
      <c r="G17" s="11">
        <f>VLOOKUP($A17,[2]Hoja2!$A$9:$AM$115,28,0)</f>
        <v>3324.07</v>
      </c>
    </row>
    <row r="18" spans="1:7" ht="12" customHeight="1" x14ac:dyDescent="0.25">
      <c r="A18" s="5" t="s">
        <v>10</v>
      </c>
      <c r="B18" s="3" t="s">
        <v>121</v>
      </c>
      <c r="C18" s="3" t="s">
        <v>37</v>
      </c>
      <c r="D18" s="3" t="s">
        <v>174</v>
      </c>
      <c r="E18" s="11">
        <f>VLOOKUP($A18,[2]Hoja2!$A$9:$AM$115,8,0)</f>
        <v>7500</v>
      </c>
      <c r="F18" s="11">
        <f>VLOOKUP($A18,[2]Hoja2!$A$9:$AM$115,27,0)</f>
        <v>2986.46</v>
      </c>
      <c r="G18" s="11">
        <f>VLOOKUP($A18,[2]Hoja2!$A$9:$AM$115,28,0)</f>
        <v>4513.54</v>
      </c>
    </row>
    <row r="19" spans="1:7" ht="12" customHeight="1" x14ac:dyDescent="0.25">
      <c r="A19" s="5" t="s">
        <v>67</v>
      </c>
      <c r="B19" s="3" t="s">
        <v>122</v>
      </c>
      <c r="C19" s="3" t="s">
        <v>69</v>
      </c>
      <c r="D19" s="3" t="s">
        <v>174</v>
      </c>
      <c r="E19" s="11">
        <f>VLOOKUP($A19,[2]Hoja2!$A$9:$AM$115,8,0)</f>
        <v>9500</v>
      </c>
      <c r="F19" s="11">
        <f>VLOOKUP($A19,[2]Hoja2!$A$9:$AM$115,27,0)</f>
        <v>1488.03</v>
      </c>
      <c r="G19" s="11">
        <f>VLOOKUP($A19,[2]Hoja2!$A$9:$AM$115,28,0)</f>
        <v>8011.97</v>
      </c>
    </row>
    <row r="20" spans="1:7" ht="12" customHeight="1" x14ac:dyDescent="0.25">
      <c r="A20" s="5" t="s">
        <v>50</v>
      </c>
      <c r="B20" s="3" t="s">
        <v>123</v>
      </c>
      <c r="C20" s="3" t="s">
        <v>49</v>
      </c>
      <c r="D20" s="3" t="s">
        <v>174</v>
      </c>
      <c r="E20" s="11">
        <f>VLOOKUP($A20,[2]Hoja2!$A$9:$AM$115,8,0)</f>
        <v>3733.95</v>
      </c>
      <c r="F20" s="11">
        <f>VLOOKUP($A20,[2]Hoja2!$A$9:$AM$115,27,0)</f>
        <v>0</v>
      </c>
      <c r="G20" s="11">
        <f>VLOOKUP($A20,[2]Hoja2!$A$9:$AM$115,28,0)</f>
        <v>3733.95</v>
      </c>
    </row>
    <row r="21" spans="1:7" ht="12" customHeight="1" x14ac:dyDescent="0.25">
      <c r="A21" s="5" t="s">
        <v>88</v>
      </c>
      <c r="B21" s="3" t="s">
        <v>89</v>
      </c>
      <c r="C21" s="3" t="s">
        <v>66</v>
      </c>
      <c r="D21" s="3" t="s">
        <v>174</v>
      </c>
      <c r="E21" s="11">
        <f>VLOOKUP($A21,[2]Hoja2!$A$9:$AM$115,8,0)</f>
        <v>8805.58</v>
      </c>
      <c r="F21" s="11">
        <f>VLOOKUP($A21,[2]Hoja2!$A$9:$AM$115,27,0)</f>
        <v>1305.58</v>
      </c>
      <c r="G21" s="11">
        <f>VLOOKUP($A21,[2]Hoja2!$A$9:$AM$115,28,0)</f>
        <v>7500</v>
      </c>
    </row>
    <row r="22" spans="1:7" ht="12" customHeight="1" x14ac:dyDescent="0.25">
      <c r="A22" s="5" t="s">
        <v>51</v>
      </c>
      <c r="B22" s="3" t="s">
        <v>124</v>
      </c>
      <c r="C22" s="3" t="s">
        <v>37</v>
      </c>
      <c r="D22" s="3" t="s">
        <v>174</v>
      </c>
      <c r="E22" s="11">
        <f>VLOOKUP($A22,[2]Hoja2!$A$9:$AM$115,8,0)</f>
        <v>5385</v>
      </c>
      <c r="F22" s="11">
        <f>VLOOKUP($A22,[2]Hoja2!$A$9:$AM$115,27,0)</f>
        <v>2149.3200000000002</v>
      </c>
      <c r="G22" s="11">
        <f>VLOOKUP($A22,[2]Hoja2!$A$9:$AM$115,28,0)</f>
        <v>3235.68</v>
      </c>
    </row>
    <row r="23" spans="1:7" ht="12" customHeight="1" x14ac:dyDescent="0.25">
      <c r="A23" s="5" t="s">
        <v>169</v>
      </c>
      <c r="B23" s="3" t="s">
        <v>170</v>
      </c>
      <c r="C23" s="3" t="s">
        <v>37</v>
      </c>
      <c r="D23" s="3" t="s">
        <v>174</v>
      </c>
      <c r="E23" s="11">
        <f>VLOOKUP($A23,[2]Hoja2!$A$9:$AM$115,8,0)</f>
        <v>9784.0400000000009</v>
      </c>
      <c r="F23" s="11">
        <f>VLOOKUP($A23,[2]Hoja2!$A$9:$AM$115,27,0)</f>
        <v>1534.04</v>
      </c>
      <c r="G23" s="11">
        <f>VLOOKUP($A23,[2]Hoja2!$A$9:$AM$115,28,0)</f>
        <v>8250</v>
      </c>
    </row>
    <row r="24" spans="1:7" ht="12" customHeight="1" x14ac:dyDescent="0.25">
      <c r="A24" s="5" t="s">
        <v>48</v>
      </c>
      <c r="B24" s="3" t="s">
        <v>125</v>
      </c>
      <c r="C24" s="3" t="s">
        <v>49</v>
      </c>
      <c r="D24" s="3" t="s">
        <v>174</v>
      </c>
      <c r="E24" s="11">
        <f>VLOOKUP($A24,[2]Hoja2!$A$9:$AM$115,8,0)</f>
        <v>3733.95</v>
      </c>
      <c r="F24" s="11">
        <f>VLOOKUP($A24,[2]Hoja2!$A$9:$AM$115,27,0)</f>
        <v>0</v>
      </c>
      <c r="G24" s="11">
        <f>VLOOKUP($A24,[2]Hoja2!$A$9:$AM$115,28,0)</f>
        <v>3733.95</v>
      </c>
    </row>
    <row r="25" spans="1:7" ht="12" customHeight="1" x14ac:dyDescent="0.25">
      <c r="A25" s="5" t="s">
        <v>73</v>
      </c>
      <c r="B25" s="3" t="s">
        <v>126</v>
      </c>
      <c r="C25" s="3" t="s">
        <v>33</v>
      </c>
      <c r="D25" s="3" t="s">
        <v>174</v>
      </c>
      <c r="E25" s="11">
        <f>VLOOKUP($A25,[2]Hoja2!$A$9:$AM$115,8,0)</f>
        <v>11893.78</v>
      </c>
      <c r="F25" s="11">
        <f>VLOOKUP($A25,[2]Hoja2!$A$9:$AM$115,27,0)</f>
        <v>2058.87</v>
      </c>
      <c r="G25" s="11">
        <f>VLOOKUP($A25,[2]Hoja2!$A$9:$AM$115,28,0)</f>
        <v>9834.91</v>
      </c>
    </row>
    <row r="26" spans="1:7" ht="12" customHeight="1" x14ac:dyDescent="0.25">
      <c r="A26" s="5" t="s">
        <v>22</v>
      </c>
      <c r="B26" s="3" t="s">
        <v>127</v>
      </c>
      <c r="C26" s="3" t="s">
        <v>33</v>
      </c>
      <c r="D26" s="3" t="s">
        <v>174</v>
      </c>
      <c r="E26" s="11">
        <f>VLOOKUP($A26,[2]Hoja2!$A$9:$AM$115,8,0)</f>
        <v>3733.95</v>
      </c>
      <c r="F26" s="11">
        <f>VLOOKUP($A26,[2]Hoja2!$A$9:$AM$115,27,0)</f>
        <v>1294.26</v>
      </c>
      <c r="G26" s="11">
        <f>VLOOKUP($A26,[2]Hoja2!$A$9:$AM$115,28,0)</f>
        <v>2439.69</v>
      </c>
    </row>
    <row r="27" spans="1:7" ht="12" customHeight="1" x14ac:dyDescent="0.25">
      <c r="A27" s="5" t="s">
        <v>75</v>
      </c>
      <c r="B27" s="3" t="s">
        <v>80</v>
      </c>
      <c r="C27" s="3" t="s">
        <v>36</v>
      </c>
      <c r="D27" s="3" t="s">
        <v>174</v>
      </c>
      <c r="E27" s="11">
        <f>VLOOKUP($A27,[2]Hoja2!$A$9:$AM$115,8,0)</f>
        <v>12112.25</v>
      </c>
      <c r="F27" s="11">
        <f>VLOOKUP($A27,[2]Hoja2!$A$9:$AM$115,27,0)</f>
        <v>2112.25</v>
      </c>
      <c r="G27" s="11">
        <f>VLOOKUP($A27,[2]Hoja2!$A$9:$AM$115,28,0)</f>
        <v>10000</v>
      </c>
    </row>
    <row r="28" spans="1:7" ht="12" customHeight="1" x14ac:dyDescent="0.25">
      <c r="A28" s="5" t="s">
        <v>107</v>
      </c>
      <c r="B28" s="3" t="s">
        <v>108</v>
      </c>
      <c r="C28" s="3" t="s">
        <v>33</v>
      </c>
      <c r="D28" s="3" t="s">
        <v>174</v>
      </c>
      <c r="E28" s="11">
        <f>VLOOKUP($A28,[2]Hoja2!$A$9:$AM$115,8,0)</f>
        <v>4469.5</v>
      </c>
      <c r="F28" s="11">
        <f>VLOOKUP($A28,[2]Hoja2!$A$9:$AM$115,27,0)</f>
        <v>258.13</v>
      </c>
      <c r="G28" s="11">
        <f>VLOOKUP($A28,[2]Hoja2!$A$9:$AM$115,28,0)</f>
        <v>4211.37</v>
      </c>
    </row>
    <row r="29" spans="1:7" ht="12" customHeight="1" x14ac:dyDescent="0.25">
      <c r="A29" s="5" t="s">
        <v>163</v>
      </c>
      <c r="B29" s="3" t="s">
        <v>164</v>
      </c>
      <c r="C29" s="3" t="s">
        <v>33</v>
      </c>
      <c r="D29" s="3" t="s">
        <v>174</v>
      </c>
      <c r="E29" s="11">
        <f>VLOOKUP($A29,[2]Hoja2!$A$9:$AM$115,8,0)</f>
        <v>3733.95</v>
      </c>
      <c r="F29" s="11">
        <f>VLOOKUP($A29,[2]Hoja2!$A$9:$AM$115,27,0)</f>
        <v>0</v>
      </c>
      <c r="G29" s="11">
        <f>VLOOKUP($A29,[2]Hoja2!$A$9:$AM$115,28,0)</f>
        <v>3733.95</v>
      </c>
    </row>
    <row r="30" spans="1:7" ht="12" customHeight="1" x14ac:dyDescent="0.25">
      <c r="A30" s="5" t="s">
        <v>20</v>
      </c>
      <c r="B30" s="3" t="s">
        <v>128</v>
      </c>
      <c r="C30" s="3" t="s">
        <v>33</v>
      </c>
      <c r="D30" s="3" t="s">
        <v>174</v>
      </c>
      <c r="E30" s="11">
        <f>VLOOKUP($A30,[2]Hoja2!$A$9:$AM$115,8,0)</f>
        <v>3733.95</v>
      </c>
      <c r="F30" s="11">
        <f>VLOOKUP($A30,[2]Hoja2!$A$9:$AM$115,27,0)</f>
        <v>1363.43</v>
      </c>
      <c r="G30" s="11">
        <f>VLOOKUP($A30,[2]Hoja2!$A$9:$AM$115,28,0)</f>
        <v>2370.52</v>
      </c>
    </row>
    <row r="31" spans="1:7" ht="12" customHeight="1" x14ac:dyDescent="0.25">
      <c r="A31" s="5" t="s">
        <v>60</v>
      </c>
      <c r="B31" s="3" t="s">
        <v>129</v>
      </c>
      <c r="C31" s="3" t="s">
        <v>59</v>
      </c>
      <c r="D31" s="3" t="s">
        <v>174</v>
      </c>
      <c r="E31" s="11">
        <f>VLOOKUP($A31,[2]Hoja2!$A$9:$AM$115,8,0)</f>
        <v>4185</v>
      </c>
      <c r="F31" s="11">
        <f>VLOOKUP($A31,[2]Hoja2!$A$9:$AM$115,27,0)</f>
        <v>219.67</v>
      </c>
      <c r="G31" s="11">
        <f>VLOOKUP($A31,[2]Hoja2!$A$9:$AM$115,28,0)</f>
        <v>3965.33</v>
      </c>
    </row>
    <row r="32" spans="1:7" ht="12" customHeight="1" x14ac:dyDescent="0.25">
      <c r="A32" s="5" t="s">
        <v>61</v>
      </c>
      <c r="B32" s="3" t="s">
        <v>130</v>
      </c>
      <c r="C32" s="3" t="s">
        <v>35</v>
      </c>
      <c r="D32" s="3" t="s">
        <v>174</v>
      </c>
      <c r="E32" s="11">
        <f>VLOOKUP($A32,[2]Hoja2!$A$9:$AM$115,8,0)</f>
        <v>5555.37</v>
      </c>
      <c r="F32" s="11">
        <f>VLOOKUP($A32,[2]Hoja2!$A$9:$AM$115,27,0)</f>
        <v>607.54999999999995</v>
      </c>
      <c r="G32" s="11">
        <f>VLOOKUP($A32,[2]Hoja2!$A$9:$AM$115,28,0)</f>
        <v>4947.82</v>
      </c>
    </row>
    <row r="33" spans="1:7" ht="12" customHeight="1" x14ac:dyDescent="0.25">
      <c r="A33" s="5" t="s">
        <v>161</v>
      </c>
      <c r="B33" s="3" t="s">
        <v>162</v>
      </c>
      <c r="C33" s="3" t="s">
        <v>33</v>
      </c>
      <c r="D33" s="3" t="s">
        <v>174</v>
      </c>
      <c r="E33" s="11">
        <f>VLOOKUP($A33,[2]Hoja2!$A$9:$AM$115,8,0)</f>
        <v>4500.05</v>
      </c>
      <c r="F33" s="11">
        <f>VLOOKUP($A33,[2]Hoja2!$A$9:$AM$115,27,0)</f>
        <v>455.82</v>
      </c>
      <c r="G33" s="11">
        <f>VLOOKUP($A33,[2]Hoja2!$A$9:$AM$115,28,0)</f>
        <v>4044.23</v>
      </c>
    </row>
    <row r="34" spans="1:7" ht="12" customHeight="1" x14ac:dyDescent="0.25">
      <c r="A34" s="5" t="s">
        <v>17</v>
      </c>
      <c r="B34" s="3" t="s">
        <v>131</v>
      </c>
      <c r="C34" s="3" t="s">
        <v>37</v>
      </c>
      <c r="D34" s="3" t="s">
        <v>174</v>
      </c>
      <c r="E34" s="11">
        <f>VLOOKUP($A34,[2]Hoja2!$A$9:$AM$115,8,0)</f>
        <v>8714.7000000000007</v>
      </c>
      <c r="F34" s="11">
        <f>VLOOKUP($A34,[2]Hoja2!$A$9:$AM$115,27,0)</f>
        <v>1298.49</v>
      </c>
      <c r="G34" s="11">
        <f>VLOOKUP($A34,[2]Hoja2!$A$9:$AM$115,28,0)</f>
        <v>7416.21</v>
      </c>
    </row>
    <row r="35" spans="1:7" ht="12" customHeight="1" x14ac:dyDescent="0.25">
      <c r="A35" s="5" t="s">
        <v>16</v>
      </c>
      <c r="B35" s="3" t="s">
        <v>132</v>
      </c>
      <c r="C35" s="3" t="s">
        <v>38</v>
      </c>
      <c r="D35" s="3" t="s">
        <v>174</v>
      </c>
      <c r="E35" s="11">
        <f>VLOOKUP($A35,[2]Hoja2!$A$9:$AM$115,8,0)</f>
        <v>4584</v>
      </c>
      <c r="F35" s="11">
        <f>VLOOKUP($A35,[2]Hoja2!$A$9:$AM$115,27,0)</f>
        <v>469.8</v>
      </c>
      <c r="G35" s="11">
        <f>VLOOKUP($A35,[2]Hoja2!$A$9:$AM$115,28,0)</f>
        <v>4114.2</v>
      </c>
    </row>
    <row r="36" spans="1:7" ht="12" customHeight="1" x14ac:dyDescent="0.25">
      <c r="A36" s="5" t="s">
        <v>14</v>
      </c>
      <c r="B36" s="3" t="s">
        <v>133</v>
      </c>
      <c r="C36" s="3" t="s">
        <v>39</v>
      </c>
      <c r="D36" s="3" t="s">
        <v>174</v>
      </c>
      <c r="E36" s="11">
        <f>VLOOKUP($A36,[2]Hoja2!$A$9:$AM$115,8,0)</f>
        <v>6543.75</v>
      </c>
      <c r="F36" s="11">
        <f>VLOOKUP($A36,[2]Hoja2!$A$9:$AM$115,27,0)</f>
        <v>2622.24</v>
      </c>
      <c r="G36" s="11">
        <f>VLOOKUP($A36,[2]Hoja2!$A$9:$AM$115,28,0)</f>
        <v>3921.51</v>
      </c>
    </row>
    <row r="37" spans="1:7" ht="12" customHeight="1" x14ac:dyDescent="0.25">
      <c r="A37" s="5" t="s">
        <v>52</v>
      </c>
      <c r="B37" s="3" t="s">
        <v>134</v>
      </c>
      <c r="C37" s="3" t="s">
        <v>41</v>
      </c>
      <c r="D37" s="3" t="s">
        <v>174</v>
      </c>
      <c r="E37" s="11">
        <f>VLOOKUP($A37,[2]Hoja2!$A$9:$AM$115,8,0)</f>
        <v>5555.37</v>
      </c>
      <c r="F37" s="11">
        <f>VLOOKUP($A37,[2]Hoja2!$A$9:$AM$115,27,0)</f>
        <v>607.54</v>
      </c>
      <c r="G37" s="11">
        <f>VLOOKUP($A37,[2]Hoja2!$A$9:$AM$115,28,0)</f>
        <v>4947.83</v>
      </c>
    </row>
    <row r="38" spans="1:7" ht="12" customHeight="1" x14ac:dyDescent="0.25">
      <c r="A38" s="5" t="s">
        <v>58</v>
      </c>
      <c r="B38" s="3" t="s">
        <v>135</v>
      </c>
      <c r="C38" s="3" t="s">
        <v>33</v>
      </c>
      <c r="D38" s="3" t="s">
        <v>174</v>
      </c>
      <c r="E38" s="11">
        <f>VLOOKUP($A38,[2]Hoja2!$A$9:$AM$115,8,0)</f>
        <v>4238.16</v>
      </c>
      <c r="F38" s="11">
        <f>VLOOKUP($A38,[2]Hoja2!$A$9:$AM$115,27,0)</f>
        <v>226.72</v>
      </c>
      <c r="G38" s="11">
        <f>VLOOKUP($A38,[2]Hoja2!$A$9:$AM$115,28,0)</f>
        <v>4011.44</v>
      </c>
    </row>
    <row r="39" spans="1:7" ht="12" customHeight="1" x14ac:dyDescent="0.25">
      <c r="A39" s="5" t="s">
        <v>159</v>
      </c>
      <c r="B39" s="3" t="s">
        <v>160</v>
      </c>
      <c r="C39" s="3" t="s">
        <v>33</v>
      </c>
      <c r="D39" s="3" t="s">
        <v>174</v>
      </c>
      <c r="E39" s="11">
        <f>VLOOKUP($A39,[2]Hoja2!$A$9:$AM$115,8,0)</f>
        <v>4500.05</v>
      </c>
      <c r="F39" s="11">
        <f>VLOOKUP($A39,[2]Hoja2!$A$9:$AM$115,27,0)</f>
        <v>455.82</v>
      </c>
      <c r="G39" s="11">
        <f>VLOOKUP($A39,[2]Hoja2!$A$9:$AM$115,28,0)</f>
        <v>4044.23</v>
      </c>
    </row>
    <row r="40" spans="1:7" ht="12" customHeight="1" x14ac:dyDescent="0.25">
      <c r="A40" s="5" t="s">
        <v>11</v>
      </c>
      <c r="B40" s="3" t="s">
        <v>136</v>
      </c>
      <c r="C40" s="3" t="s">
        <v>32</v>
      </c>
      <c r="D40" s="3" t="s">
        <v>174</v>
      </c>
      <c r="E40" s="11">
        <f>VLOOKUP($A40,[2]Hoja2!$A$9:$AM$115,8,0)</f>
        <v>7204.5</v>
      </c>
      <c r="F40" s="11">
        <f>VLOOKUP($A40,[2]Hoja2!$A$9:$AM$115,27,0)</f>
        <v>3368.23</v>
      </c>
      <c r="G40" s="11">
        <f>VLOOKUP($A40,[2]Hoja2!$A$9:$AM$115,28,0)</f>
        <v>3836.27</v>
      </c>
    </row>
    <row r="41" spans="1:7" ht="12" customHeight="1" x14ac:dyDescent="0.25">
      <c r="A41" s="5" t="s">
        <v>53</v>
      </c>
      <c r="B41" s="3" t="s">
        <v>137</v>
      </c>
      <c r="C41" s="3" t="s">
        <v>33</v>
      </c>
      <c r="D41" s="3" t="s">
        <v>174</v>
      </c>
      <c r="E41" s="11">
        <f>VLOOKUP($A41,[2]Hoja2!$A$9:$AM$115,8,0)</f>
        <v>6450</v>
      </c>
      <c r="F41" s="11">
        <f>VLOOKUP($A41,[2]Hoja2!$A$9:$AM$115,27,0)</f>
        <v>1874.11</v>
      </c>
      <c r="G41" s="11">
        <f>VLOOKUP($A41,[2]Hoja2!$A$9:$AM$115,28,0)</f>
        <v>4575.8900000000003</v>
      </c>
    </row>
    <row r="42" spans="1:7" ht="12" customHeight="1" x14ac:dyDescent="0.25">
      <c r="A42" s="5" t="s">
        <v>84</v>
      </c>
      <c r="B42" s="3" t="s">
        <v>85</v>
      </c>
      <c r="C42" s="3" t="s">
        <v>92</v>
      </c>
      <c r="D42" s="3" t="s">
        <v>174</v>
      </c>
      <c r="E42" s="11">
        <f>VLOOKUP($A42,[2]Hoja2!$A$9:$AM$115,8,0)</f>
        <v>10000</v>
      </c>
      <c r="F42" s="11">
        <f>VLOOKUP($A42,[2]Hoja2!$A$9:$AM$115,27,0)</f>
        <v>1596.94</v>
      </c>
      <c r="G42" s="11">
        <f>VLOOKUP($A42,[2]Hoja2!$A$9:$AM$115,28,0)</f>
        <v>8403.06</v>
      </c>
    </row>
    <row r="43" spans="1:7" ht="12" customHeight="1" x14ac:dyDescent="0.25">
      <c r="A43" s="5" t="s">
        <v>95</v>
      </c>
      <c r="B43" s="3" t="s">
        <v>96</v>
      </c>
      <c r="C43" s="3" t="s">
        <v>37</v>
      </c>
      <c r="D43" s="3" t="s">
        <v>174</v>
      </c>
      <c r="E43" s="11">
        <f>VLOOKUP($A43,[2]Hoja2!$A$9:$AM$115,8,0)</f>
        <v>5612.88</v>
      </c>
      <c r="F43" s="11">
        <f>VLOOKUP($A43,[2]Hoja2!$A$9:$AM$115,27,0)</f>
        <v>612.88</v>
      </c>
      <c r="G43" s="11">
        <f>VLOOKUP($A43,[2]Hoja2!$A$9:$AM$115,28,0)</f>
        <v>5000</v>
      </c>
    </row>
    <row r="44" spans="1:7" ht="12" customHeight="1" x14ac:dyDescent="0.25">
      <c r="A44" s="5" t="s">
        <v>26</v>
      </c>
      <c r="B44" s="3" t="s">
        <v>138</v>
      </c>
      <c r="C44" s="3" t="s">
        <v>40</v>
      </c>
      <c r="D44" s="3" t="s">
        <v>174</v>
      </c>
      <c r="E44" s="11">
        <f>VLOOKUP($A44,[2]Hoja2!$A$9:$AM$115,8,0)</f>
        <v>6100</v>
      </c>
      <c r="F44" s="11">
        <f>VLOOKUP($A44,[2]Hoja2!$A$9:$AM$115,27,0)</f>
        <v>1447.65</v>
      </c>
      <c r="G44" s="11">
        <f>VLOOKUP($A44,[2]Hoja2!$A$9:$AM$115,28,0)</f>
        <v>4652.3500000000004</v>
      </c>
    </row>
    <row r="45" spans="1:7" ht="12" customHeight="1" x14ac:dyDescent="0.25">
      <c r="A45" s="5" t="s">
        <v>111</v>
      </c>
      <c r="B45" s="3" t="s">
        <v>112</v>
      </c>
      <c r="C45" s="3" t="s">
        <v>49</v>
      </c>
      <c r="D45" s="3" t="s">
        <v>174</v>
      </c>
      <c r="E45" s="11">
        <f>VLOOKUP($A45,[2]Hoja2!$A$9:$AM$115,8,0)</f>
        <v>3733.95</v>
      </c>
      <c r="F45" s="11">
        <f>VLOOKUP($A45,[2]Hoja2!$A$9:$AM$115,27,0)</f>
        <v>0</v>
      </c>
      <c r="G45" s="11">
        <f>VLOOKUP($A45,[2]Hoja2!$A$9:$AM$115,28,0)</f>
        <v>3733.95</v>
      </c>
    </row>
    <row r="46" spans="1:7" ht="12" customHeight="1" x14ac:dyDescent="0.25">
      <c r="A46" s="5" t="s">
        <v>24</v>
      </c>
      <c r="B46" s="3" t="s">
        <v>139</v>
      </c>
      <c r="C46" s="3" t="s">
        <v>37</v>
      </c>
      <c r="D46" s="3" t="s">
        <v>174</v>
      </c>
      <c r="E46" s="11">
        <f>VLOOKUP($A46,[2]Hoja2!$A$9:$AM$115,8,0)</f>
        <v>7500</v>
      </c>
      <c r="F46" s="11">
        <f>VLOOKUP($A46,[2]Hoja2!$A$9:$AM$115,27,0)</f>
        <v>997.94</v>
      </c>
      <c r="G46" s="11">
        <f>VLOOKUP($A46,[2]Hoja2!$A$9:$AM$115,28,0)</f>
        <v>6502.06</v>
      </c>
    </row>
    <row r="47" spans="1:7" ht="12" customHeight="1" x14ac:dyDescent="0.25">
      <c r="A47" s="5" t="s">
        <v>167</v>
      </c>
      <c r="B47" s="3" t="s">
        <v>168</v>
      </c>
      <c r="C47" s="3" t="s">
        <v>33</v>
      </c>
      <c r="D47" s="3" t="s">
        <v>174</v>
      </c>
      <c r="E47" s="11">
        <f>VLOOKUP($A47,[2]Hoja2!$A$9:$AM$115,8,0)</f>
        <v>3733.95</v>
      </c>
      <c r="F47" s="11">
        <f>VLOOKUP($A47,[2]Hoja2!$A$9:$AM$115,27,0)</f>
        <v>550</v>
      </c>
      <c r="G47" s="11">
        <f>VLOOKUP($A47,[2]Hoja2!$A$9:$AM$115,28,0)</f>
        <v>3183.95</v>
      </c>
    </row>
    <row r="48" spans="1:7" x14ac:dyDescent="0.25">
      <c r="A48" s="5" t="s">
        <v>13</v>
      </c>
      <c r="B48" s="3" t="s">
        <v>140</v>
      </c>
      <c r="C48" s="3" t="s">
        <v>41</v>
      </c>
      <c r="D48" s="3" t="s">
        <v>174</v>
      </c>
      <c r="E48" s="11">
        <f>VLOOKUP($A48,[2]Hoja2!$A$9:$AM$115,8,0)</f>
        <v>5900.35</v>
      </c>
      <c r="F48" s="11">
        <f>VLOOKUP($A48,[2]Hoja2!$A$9:$AM$115,27,0)</f>
        <v>671.89</v>
      </c>
      <c r="G48" s="11">
        <f>VLOOKUP($A48,[2]Hoja2!$A$9:$AM$115,28,0)</f>
        <v>5228.46</v>
      </c>
    </row>
    <row r="49" spans="1:8" x14ac:dyDescent="0.25">
      <c r="A49" s="5" t="s">
        <v>23</v>
      </c>
      <c r="B49" s="3" t="s">
        <v>141</v>
      </c>
      <c r="C49" s="3" t="s">
        <v>42</v>
      </c>
      <c r="D49" s="3" t="s">
        <v>174</v>
      </c>
      <c r="E49" s="11">
        <f>VLOOKUP($A49,[2]Hoja2!$A$9:$AM$115,8,0)</f>
        <v>5434.15</v>
      </c>
      <c r="F49" s="11">
        <f>VLOOKUP($A49,[2]Hoja2!$A$9:$AM$115,27,0)</f>
        <v>977.52</v>
      </c>
      <c r="G49" s="11">
        <f>VLOOKUP($A49,[2]Hoja2!$A$9:$AM$115,28,0)</f>
        <v>4456.63</v>
      </c>
    </row>
    <row r="50" spans="1:8" x14ac:dyDescent="0.25">
      <c r="A50" s="5" t="s">
        <v>54</v>
      </c>
      <c r="B50" s="3" t="s">
        <v>142</v>
      </c>
      <c r="C50" s="3" t="s">
        <v>33</v>
      </c>
      <c r="D50" s="3" t="s">
        <v>174</v>
      </c>
      <c r="E50" s="11">
        <f>VLOOKUP($A50,[2]Hoja2!$A$9:$AM$115,8,0)</f>
        <v>9497.9500000000007</v>
      </c>
      <c r="F50" s="11">
        <f>VLOOKUP($A50,[2]Hoja2!$A$9:$AM$115,27,0)</f>
        <v>1933.79</v>
      </c>
      <c r="G50" s="11">
        <f>VLOOKUP($A50,[2]Hoja2!$A$9:$AM$115,28,0)</f>
        <v>7564.16</v>
      </c>
    </row>
    <row r="51" spans="1:8" x14ac:dyDescent="0.25">
      <c r="A51" s="8" t="s">
        <v>72</v>
      </c>
      <c r="B51" s="3" t="s">
        <v>143</v>
      </c>
      <c r="C51" s="3" t="s">
        <v>37</v>
      </c>
      <c r="D51" s="3" t="s">
        <v>174</v>
      </c>
      <c r="E51" s="11">
        <f>VLOOKUP($A51,[2]Hoja2!$A$9:$AM$115,8,0)</f>
        <v>5085</v>
      </c>
      <c r="F51" s="11">
        <f>VLOOKUP($A51,[2]Hoja2!$A$9:$AM$115,27,0)</f>
        <v>534.54999999999995</v>
      </c>
      <c r="G51" s="11">
        <f>VLOOKUP($A51,[2]Hoja2!$A$9:$AM$115,28,0)</f>
        <v>4550.45</v>
      </c>
    </row>
    <row r="52" spans="1:8" x14ac:dyDescent="0.25">
      <c r="A52" s="5" t="s">
        <v>55</v>
      </c>
      <c r="B52" s="3" t="s">
        <v>144</v>
      </c>
      <c r="C52" s="3" t="s">
        <v>32</v>
      </c>
      <c r="D52" s="3" t="s">
        <v>174</v>
      </c>
      <c r="E52" s="11">
        <f>VLOOKUP($A52,[2]Hoja2!$A$9:$AM$115,8,0)</f>
        <v>8757.25</v>
      </c>
      <c r="F52" s="11">
        <f>VLOOKUP($A52,[2]Hoja2!$A$9:$AM$115,27,0)</f>
        <v>1297.27</v>
      </c>
      <c r="G52" s="11">
        <f>VLOOKUP($A52,[2]Hoja2!$A$9:$AM$115,28,0)</f>
        <v>7459.98</v>
      </c>
    </row>
    <row r="53" spans="1:8" x14ac:dyDescent="0.25">
      <c r="A53" s="5" t="s">
        <v>71</v>
      </c>
      <c r="B53" s="3" t="s">
        <v>145</v>
      </c>
      <c r="C53" s="3" t="s">
        <v>32</v>
      </c>
      <c r="D53" s="3" t="s">
        <v>174</v>
      </c>
      <c r="E53" s="11">
        <f>VLOOKUP($A53,[2]Hoja2!$A$9:$AM$115,8,0)</f>
        <v>15000</v>
      </c>
      <c r="F53" s="11">
        <f>VLOOKUP($A53,[2]Hoja2!$A$9:$AM$115,27,0)</f>
        <v>3028.08</v>
      </c>
      <c r="G53" s="11">
        <f>VLOOKUP($A53,[2]Hoja2!$A$9:$AM$115,28,0)</f>
        <v>11971.92</v>
      </c>
    </row>
    <row r="54" spans="1:8" x14ac:dyDescent="0.25">
      <c r="A54" s="5" t="s">
        <v>28</v>
      </c>
      <c r="B54" s="3" t="s">
        <v>146</v>
      </c>
      <c r="C54" s="3" t="s">
        <v>33</v>
      </c>
      <c r="D54" s="3" t="s">
        <v>174</v>
      </c>
      <c r="E54" s="11">
        <f>VLOOKUP($A54,[2]Hoja2!$A$9:$AM$115,8,0)</f>
        <v>5584</v>
      </c>
      <c r="F54" s="11">
        <f>VLOOKUP($A54,[2]Hoja2!$A$9:$AM$115,27,0)</f>
        <v>2521.0100000000002</v>
      </c>
      <c r="G54" s="11">
        <f>VLOOKUP($A54,[2]Hoja2!$A$9:$AM$115,28,0)</f>
        <v>3062.99</v>
      </c>
    </row>
    <row r="55" spans="1:8" x14ac:dyDescent="0.25">
      <c r="A55" s="5" t="s">
        <v>70</v>
      </c>
      <c r="B55" s="3" t="s">
        <v>147</v>
      </c>
      <c r="C55" s="3" t="s">
        <v>36</v>
      </c>
      <c r="D55" s="3" t="s">
        <v>174</v>
      </c>
      <c r="E55" s="11">
        <f>VLOOKUP($A55,[2]Hoja2!$A$9:$AM$115,8,0)</f>
        <v>11893.78</v>
      </c>
      <c r="F55" s="11">
        <f>VLOOKUP($A55,[2]Hoja2!$A$9:$AM$115,27,0)</f>
        <v>2058.87</v>
      </c>
      <c r="G55" s="11">
        <f>VLOOKUP($A55,[2]Hoja2!$A$9:$AM$115,28,0)</f>
        <v>9834.91</v>
      </c>
    </row>
    <row r="56" spans="1:8" x14ac:dyDescent="0.25">
      <c r="A56" s="5" t="s">
        <v>18</v>
      </c>
      <c r="B56" s="3" t="s">
        <v>148</v>
      </c>
      <c r="C56" s="3" t="s">
        <v>37</v>
      </c>
      <c r="D56" s="3" t="s">
        <v>174</v>
      </c>
      <c r="E56" s="11">
        <f>VLOOKUP($A56,[2]Hoja2!$A$9:$AM$115,8,0)</f>
        <v>6000</v>
      </c>
      <c r="F56" s="11">
        <f>VLOOKUP($A56,[2]Hoja2!$A$9:$AM$115,27,0)</f>
        <v>2204.84</v>
      </c>
      <c r="G56" s="11">
        <f>VLOOKUP($A56,[2]Hoja2!$A$9:$AM$115,28,0)</f>
        <v>3795.16</v>
      </c>
    </row>
    <row r="57" spans="1:8" x14ac:dyDescent="0.25">
      <c r="A57" s="5" t="s">
        <v>56</v>
      </c>
      <c r="B57" s="3" t="s">
        <v>149</v>
      </c>
      <c r="C57" s="3" t="s">
        <v>33</v>
      </c>
      <c r="D57" s="3" t="s">
        <v>174</v>
      </c>
      <c r="E57" s="11">
        <f>VLOOKUP($A57,[2]Hoja2!$A$9:$AM$115,8,0)</f>
        <v>11016.45</v>
      </c>
      <c r="F57" s="11">
        <f>VLOOKUP($A57,[2]Hoja2!$A$9:$AM$115,27,0)</f>
        <v>3237.89</v>
      </c>
      <c r="G57" s="11">
        <f>VLOOKUP($A57,[2]Hoja2!$A$9:$AM$115,28,0)</f>
        <v>7778.56</v>
      </c>
      <c r="H57" s="14"/>
    </row>
    <row r="58" spans="1:8" x14ac:dyDescent="0.25">
      <c r="A58" s="5" t="s">
        <v>12</v>
      </c>
      <c r="B58" s="3" t="s">
        <v>150</v>
      </c>
      <c r="C58" s="3" t="s">
        <v>33</v>
      </c>
      <c r="D58" s="3" t="s">
        <v>174</v>
      </c>
      <c r="E58" s="11">
        <f>VLOOKUP($A58,[2]Hoja2!$A$9:$AM$115,8,0)</f>
        <v>3959.1</v>
      </c>
      <c r="F58" s="11">
        <f>VLOOKUP($A58,[2]Hoja2!$A$9:$AM$115,27,0)</f>
        <v>1134.4100000000001</v>
      </c>
      <c r="G58" s="11">
        <f>VLOOKUP($A58,[2]Hoja2!$A$9:$AM$115,28,0)</f>
        <v>2824.69</v>
      </c>
    </row>
    <row r="59" spans="1:8" x14ac:dyDescent="0.25">
      <c r="A59" s="5" t="s">
        <v>15</v>
      </c>
      <c r="B59" s="3" t="s">
        <v>151</v>
      </c>
      <c r="C59" s="3" t="s">
        <v>33</v>
      </c>
      <c r="D59" s="3" t="s">
        <v>174</v>
      </c>
      <c r="E59" s="11">
        <f>VLOOKUP($A59,[2]Hoja2!$A$9:$AM$115,8,0)</f>
        <v>7752</v>
      </c>
      <c r="F59" s="11">
        <f>VLOOKUP($A59,[2]Hoja2!$A$9:$AM$115,27,0)</f>
        <v>3225.19</v>
      </c>
      <c r="G59" s="11">
        <f>VLOOKUP($A59,[2]Hoja2!$A$9:$AM$115,28,0)</f>
        <v>4526.8100000000004</v>
      </c>
    </row>
    <row r="60" spans="1:8" x14ac:dyDescent="0.25">
      <c r="A60" s="5" t="s">
        <v>109</v>
      </c>
      <c r="B60" s="3" t="s">
        <v>110</v>
      </c>
      <c r="C60" s="3" t="s">
        <v>37</v>
      </c>
      <c r="D60" s="3" t="s">
        <v>174</v>
      </c>
      <c r="E60" s="11">
        <f>VLOOKUP($A60,[2]Hoja2!$A$9:$AM$115,8,0)</f>
        <v>11450.71</v>
      </c>
      <c r="F60" s="11">
        <f>VLOOKUP($A60,[2]Hoja2!$A$9:$AM$115,27,0)</f>
        <v>1950.71</v>
      </c>
      <c r="G60" s="11">
        <f>VLOOKUP($A60,[2]Hoja2!$A$9:$AM$115,28,0)</f>
        <v>9500</v>
      </c>
    </row>
    <row r="61" spans="1:8" x14ac:dyDescent="0.25">
      <c r="A61" s="5" t="s">
        <v>86</v>
      </c>
      <c r="B61" s="3" t="s">
        <v>87</v>
      </c>
      <c r="C61" s="3" t="s">
        <v>93</v>
      </c>
      <c r="D61" s="3" t="s">
        <v>174</v>
      </c>
      <c r="E61" s="11">
        <f>VLOOKUP($A61,[2]Hoja2!$A$9:$AM$115,8,0)</f>
        <v>5612.88</v>
      </c>
      <c r="F61" s="11">
        <f>VLOOKUP($A61,[2]Hoja2!$A$9:$AM$115,27,0)</f>
        <v>612.88</v>
      </c>
      <c r="G61" s="11">
        <f>VLOOKUP($A61,[2]Hoja2!$A$9:$AM$115,28,0)</f>
        <v>5000</v>
      </c>
    </row>
    <row r="62" spans="1:8" x14ac:dyDescent="0.25">
      <c r="A62" s="5" t="s">
        <v>57</v>
      </c>
      <c r="B62" s="3" t="s">
        <v>152</v>
      </c>
      <c r="C62" s="3" t="s">
        <v>49</v>
      </c>
      <c r="D62" s="3" t="s">
        <v>174</v>
      </c>
      <c r="E62" s="11">
        <f>VLOOKUP($A62,[2]Hoja2!$A$9:$AM$115,8,0)</f>
        <v>3733.95</v>
      </c>
      <c r="F62" s="11">
        <f>VLOOKUP($A62,[2]Hoja2!$A$9:$AM$115,27,0)</f>
        <v>0</v>
      </c>
      <c r="G62" s="11">
        <f>VLOOKUP($A62,[2]Hoja2!$A$9:$AM$115,28,0)</f>
        <v>3733.95</v>
      </c>
    </row>
    <row r="63" spans="1:8" ht="18.75" customHeight="1" x14ac:dyDescent="0.25">
      <c r="A63" s="5" t="s">
        <v>21</v>
      </c>
      <c r="B63" s="3" t="s">
        <v>153</v>
      </c>
      <c r="C63" s="3" t="s">
        <v>33</v>
      </c>
      <c r="D63" s="3" t="s">
        <v>174</v>
      </c>
      <c r="E63" s="11">
        <f>VLOOKUP($A63,[2]Hoja2!$A$9:$AM$115,8,0)</f>
        <v>9800.4</v>
      </c>
      <c r="F63" s="11">
        <f>VLOOKUP($A63,[2]Hoja2!$A$9:$AM$115,27,0)</f>
        <v>2577.9</v>
      </c>
      <c r="G63" s="11">
        <f>VLOOKUP($A63,[2]Hoja2!$A$9:$AM$115,28,0)</f>
        <v>7222.5</v>
      </c>
    </row>
    <row r="64" spans="1:8" ht="18.75" customHeight="1" x14ac:dyDescent="0.25">
      <c r="A64" s="5" t="s">
        <v>101</v>
      </c>
      <c r="B64" s="3" t="s">
        <v>102</v>
      </c>
      <c r="C64" s="3" t="s">
        <v>32</v>
      </c>
      <c r="D64" s="3" t="s">
        <v>174</v>
      </c>
      <c r="E64" s="11">
        <f>VLOOKUP($A64,[2]Hoja2!$A$9:$AM$115,8,0)</f>
        <v>5500</v>
      </c>
      <c r="F64" s="11">
        <f>VLOOKUP($A64,[2]Hoja2!$A$9:$AM$115,27,0)</f>
        <v>593.71</v>
      </c>
      <c r="G64" s="11">
        <f>VLOOKUP($A64,[2]Hoja2!$A$9:$AM$115,28,0)</f>
        <v>4906.29</v>
      </c>
    </row>
    <row r="65" spans="1:7" x14ac:dyDescent="0.25">
      <c r="A65" s="5" t="s">
        <v>77</v>
      </c>
      <c r="B65" s="3" t="s">
        <v>83</v>
      </c>
      <c r="C65" s="3" t="s">
        <v>36</v>
      </c>
      <c r="D65" s="3" t="s">
        <v>174</v>
      </c>
      <c r="E65" s="11">
        <f>VLOOKUP($A65,[2]Hoja2!$A$9:$AM$115,8,0)</f>
        <v>8805.58</v>
      </c>
      <c r="F65" s="11">
        <f>VLOOKUP($A65,[2]Hoja2!$A$9:$AM$115,27,0)</f>
        <v>1305.58</v>
      </c>
      <c r="G65" s="11">
        <f>VLOOKUP($A65,[2]Hoja2!$A$9:$AM$115,28,0)</f>
        <v>7500</v>
      </c>
    </row>
    <row r="66" spans="1:7" ht="24.75" x14ac:dyDescent="0.25">
      <c r="B66" s="1" t="s">
        <v>31</v>
      </c>
      <c r="C66" s="1" t="s">
        <v>0</v>
      </c>
      <c r="D66" s="1" t="s">
        <v>1</v>
      </c>
      <c r="E66" s="2" t="s">
        <v>2</v>
      </c>
      <c r="F66" s="2" t="s">
        <v>3</v>
      </c>
      <c r="G66" s="1" t="s">
        <v>4</v>
      </c>
    </row>
    <row r="67" spans="1:7" x14ac:dyDescent="0.25">
      <c r="A67" s="10" t="s">
        <v>65</v>
      </c>
      <c r="B67" s="3" t="s">
        <v>154</v>
      </c>
      <c r="C67" s="3" t="s">
        <v>44</v>
      </c>
      <c r="D67" s="3" t="s">
        <v>174</v>
      </c>
      <c r="E67" s="11">
        <f>VLOOKUP($A67,[2]Hoja2!$A$9:$AM$115,8,0)</f>
        <v>3733.95</v>
      </c>
      <c r="F67" s="11">
        <f>VLOOKUP($A67,[2]Hoja2!$A$9:$AM$115,27,0)</f>
        <v>0</v>
      </c>
      <c r="G67" s="11">
        <f>VLOOKUP($A67,[2]Hoja2!$A$9:$AM$115,28,0)</f>
        <v>3733.95</v>
      </c>
    </row>
    <row r="68" spans="1:7" x14ac:dyDescent="0.25">
      <c r="A68" s="5" t="s">
        <v>78</v>
      </c>
      <c r="B68" s="3" t="s">
        <v>82</v>
      </c>
      <c r="C68" s="3" t="s">
        <v>44</v>
      </c>
      <c r="D68" s="3" t="s">
        <v>174</v>
      </c>
      <c r="E68" s="11">
        <f>VLOOKUP($A68,[2]Hoja2!$A$9:$AM$115,8,0)</f>
        <v>7500</v>
      </c>
      <c r="F68" s="11">
        <f>VLOOKUP($A68,[2]Hoja2!$A$9:$AM$115,27,0)</f>
        <v>991.95</v>
      </c>
      <c r="G68" s="11">
        <f>VLOOKUP($A68,[2]Hoja2!$A$9:$AM$115,28,0)</f>
        <v>6508.05</v>
      </c>
    </row>
    <row r="69" spans="1:7" x14ac:dyDescent="0.25">
      <c r="A69" s="5" t="s">
        <v>103</v>
      </c>
      <c r="B69" s="3" t="s">
        <v>104</v>
      </c>
      <c r="C69" s="3" t="s">
        <v>44</v>
      </c>
      <c r="D69" s="3" t="s">
        <v>174</v>
      </c>
      <c r="E69" s="11">
        <f>VLOOKUP($A69,[2]Hoja2!$A$9:$AM$115,8,0)</f>
        <v>3733.95</v>
      </c>
      <c r="F69" s="11">
        <f>VLOOKUP($A69,[2]Hoja2!$A$9:$AM$115,27,0)</f>
        <v>0</v>
      </c>
      <c r="G69" s="11">
        <f>VLOOKUP($A69,[2]Hoja2!$A$9:$AM$115,28,0)</f>
        <v>3733.95</v>
      </c>
    </row>
    <row r="70" spans="1:7" x14ac:dyDescent="0.25">
      <c r="A70" s="5" t="s">
        <v>105</v>
      </c>
      <c r="B70" s="3" t="s">
        <v>106</v>
      </c>
      <c r="C70" s="3" t="s">
        <v>44</v>
      </c>
      <c r="D70" s="3" t="s">
        <v>174</v>
      </c>
      <c r="E70" s="11">
        <f>VLOOKUP($A70,[2]Hoja2!$A$9:$AM$115,8,0)</f>
        <v>3733.95</v>
      </c>
      <c r="F70" s="11">
        <f>VLOOKUP($A70,[2]Hoja2!$A$9:$AM$115,27,0)</f>
        <v>0</v>
      </c>
      <c r="G70" s="11">
        <f>VLOOKUP($A70,[2]Hoja2!$A$9:$AM$115,28,0)</f>
        <v>3733.95</v>
      </c>
    </row>
    <row r="71" spans="1:7" x14ac:dyDescent="0.25">
      <c r="A71" s="5" t="s">
        <v>62</v>
      </c>
      <c r="B71" s="3" t="s">
        <v>156</v>
      </c>
      <c r="C71" s="3" t="s">
        <v>63</v>
      </c>
      <c r="D71" s="3" t="s">
        <v>174</v>
      </c>
      <c r="E71" s="11">
        <f>VLOOKUP($A71,[2]Hoja2!$A$9:$AM$115,8,0)</f>
        <v>3733.95</v>
      </c>
      <c r="F71" s="11">
        <f>VLOOKUP($A71,[2]Hoja2!$A$9:$AM$115,27,0)</f>
        <v>0</v>
      </c>
      <c r="G71" s="11">
        <f>VLOOKUP($A71,[2]Hoja2!$A$9:$AM$115,28,0)</f>
        <v>3733.95</v>
      </c>
    </row>
    <row r="72" spans="1:7" x14ac:dyDescent="0.25">
      <c r="A72" s="5" t="s">
        <v>165</v>
      </c>
      <c r="B72" s="3" t="s">
        <v>166</v>
      </c>
      <c r="C72" s="3" t="s">
        <v>46</v>
      </c>
      <c r="D72" s="3" t="s">
        <v>174</v>
      </c>
      <c r="E72" s="11">
        <f>VLOOKUP($A72,[2]Hoja2!$A$9:$AM$115,8,0)</f>
        <v>6500</v>
      </c>
      <c r="F72" s="11">
        <f>VLOOKUP($A72,[2]Hoja2!$A$9:$AM$115,27,0)</f>
        <v>785</v>
      </c>
      <c r="G72" s="11">
        <f>VLOOKUP($A72,[2]Hoja2!$A$9:$AM$115,28,0)</f>
        <v>5715</v>
      </c>
    </row>
    <row r="73" spans="1:7" x14ac:dyDescent="0.25">
      <c r="A73" s="5" t="s">
        <v>27</v>
      </c>
      <c r="B73" s="3" t="s">
        <v>155</v>
      </c>
      <c r="C73" s="3" t="s">
        <v>45</v>
      </c>
      <c r="D73" s="3" t="s">
        <v>174</v>
      </c>
      <c r="E73" s="11">
        <f>VLOOKUP($A73,[2]Hoja2!$A$9:$AM$115,8,0)</f>
        <v>3733.95</v>
      </c>
      <c r="F73" s="11">
        <f>VLOOKUP($A73,[2]Hoja2!$A$9:$AM$115,27,0)</f>
        <v>0</v>
      </c>
      <c r="G73" s="11">
        <f>VLOOKUP($A73,[2]Hoja2!$A$9:$AM$115,28,0)</f>
        <v>3733.95</v>
      </c>
    </row>
    <row r="74" spans="1:7" x14ac:dyDescent="0.25">
      <c r="A74" s="5" t="s">
        <v>97</v>
      </c>
      <c r="B74" s="3" t="s">
        <v>98</v>
      </c>
      <c r="C74" s="3" t="s">
        <v>47</v>
      </c>
      <c r="D74" s="3" t="s">
        <v>174</v>
      </c>
      <c r="E74" s="11">
        <f>VLOOKUP($A74,[2]Hoja2!$A$9:$AM$115,8,0)</f>
        <v>4447.5</v>
      </c>
      <c r="F74" s="11">
        <f>VLOOKUP($A74,[2]Hoja2!$A$9:$AM$115,27,0)</f>
        <v>255.06</v>
      </c>
      <c r="G74" s="11">
        <f>VLOOKUP($A74,[2]Hoja2!$A$9:$AM$115,28,0)</f>
        <v>4192.4399999999996</v>
      </c>
    </row>
    <row r="75" spans="1:7" ht="15.75" customHeight="1" x14ac:dyDescent="0.25">
      <c r="A75" s="5" t="s">
        <v>99</v>
      </c>
      <c r="B75" s="3" t="s">
        <v>100</v>
      </c>
      <c r="C75" s="3" t="s">
        <v>47</v>
      </c>
      <c r="D75" s="3" t="s">
        <v>174</v>
      </c>
      <c r="E75" s="11">
        <f>VLOOKUP($A75,[2]Hoja2!$A$9:$AM$115,8,0)</f>
        <v>4447.5</v>
      </c>
      <c r="F75" s="11">
        <f>VLOOKUP($A75,[2]Hoja2!$A$9:$AM$115,27,0)</f>
        <v>255.06</v>
      </c>
      <c r="G75" s="11">
        <f>VLOOKUP($A75,[2]Hoja2!$A$9:$AM$115,28,0)</f>
        <v>4192.4399999999996</v>
      </c>
    </row>
    <row r="76" spans="1:7" ht="15.75" customHeight="1" x14ac:dyDescent="0.25"/>
    <row r="77" spans="1:7" ht="15.75" hidden="1" customHeight="1" x14ac:dyDescent="0.25">
      <c r="E77">
        <f>SUM(E7:E65)+SUM(E67:E75)</f>
        <v>439694.33000000013</v>
      </c>
      <c r="F77">
        <f>SUM(F7:F65)+SUM(F67:F75)</f>
        <v>82508.680000000037</v>
      </c>
      <c r="G77">
        <f>SUM(G7:G65)+SUM(G67:G75)</f>
        <v>357185.65</v>
      </c>
    </row>
    <row r="78" spans="1:7" ht="15.75" hidden="1" customHeight="1" x14ac:dyDescent="0.25">
      <c r="E78" s="9">
        <v>439694.33</v>
      </c>
      <c r="F78" s="9">
        <v>82508.679999999993</v>
      </c>
      <c r="G78" s="9">
        <v>357185.65</v>
      </c>
    </row>
    <row r="79" spans="1:7" ht="15.75" hidden="1" customHeight="1" x14ac:dyDescent="0.25">
      <c r="E79">
        <f>+E77-E78</f>
        <v>0</v>
      </c>
      <c r="F79">
        <f>+F77-F78</f>
        <v>0</v>
      </c>
      <c r="G79">
        <f>+G77-G78</f>
        <v>0</v>
      </c>
    </row>
    <row r="80" spans="1:7" ht="15.75" customHeight="1" x14ac:dyDescent="0.25"/>
  </sheetData>
  <autoFilter ref="A6:G61" xr:uid="{00000000-0009-0000-0000-000001000000}"/>
  <mergeCells count="4">
    <mergeCell ref="B1:G1"/>
    <mergeCell ref="B2:G2"/>
    <mergeCell ref="B3:G3"/>
    <mergeCell ref="B4:G4"/>
  </mergeCells>
  <conditionalFormatting sqref="A14:A15">
    <cfRule type="cellIs" dxfId="1" priority="4" operator="lessThan">
      <formula>0</formula>
    </cfRule>
  </conditionalFormatting>
  <conditionalFormatting sqref="E66:G66">
    <cfRule type="cellIs" dxfId="0" priority="5" operator="lessThan">
      <formula>0</formula>
    </cfRule>
  </conditionalFormatting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1ra Sep</vt:lpstr>
      <vt:lpstr>2da Sep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Finanzas01</cp:lastModifiedBy>
  <dcterms:created xsi:type="dcterms:W3CDTF">2019-02-21T23:18:14Z</dcterms:created>
  <dcterms:modified xsi:type="dcterms:W3CDTF">2024-09-27T21:39:08Z</dcterms:modified>
</cp:coreProperties>
</file>