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YCLOUD\Public\010 ARCHIVOS\ARACELI\Transparencia\2025\"/>
    </mc:Choice>
  </mc:AlternateContent>
  <bookViews>
    <workbookView xWindow="-120" yWindow="-120" windowWidth="20730" windowHeight="11160"/>
  </bookViews>
  <sheets>
    <sheet name="MAYO" sheetId="1" r:id="rId1"/>
  </sheets>
  <externalReferences>
    <externalReference r:id="rId2"/>
  </externalReferences>
  <definedNames>
    <definedName name="_xlnm._FilterDatabase" localSheetId="0" hidden="1">MAYO!$A$6:$N$109</definedName>
    <definedName name="_xlnm.Print_Area" localSheetId="0">MAYO!$A$1:$N$107</definedName>
    <definedName name="_xlnm.Print_Titles" localSheetId="0">MAYO!$1:$6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4" i="1" l="1"/>
  <c r="M113" i="1"/>
  <c r="M111" i="1"/>
  <c r="M108" i="1"/>
  <c r="M105" i="1"/>
  <c r="M102" i="1"/>
  <c r="M99" i="1"/>
  <c r="M98" i="1"/>
  <c r="M95" i="1"/>
  <c r="M94" i="1"/>
  <c r="M93" i="1"/>
  <c r="M92" i="1"/>
  <c r="M89" i="1"/>
  <c r="M86" i="1"/>
  <c r="M83" i="1"/>
  <c r="M80" i="1"/>
  <c r="M77" i="1"/>
  <c r="M76" i="1"/>
  <c r="M73" i="1"/>
  <c r="M71" i="1"/>
  <c r="M70" i="1"/>
  <c r="M67" i="1"/>
  <c r="M66" i="1"/>
  <c r="K114" i="1"/>
  <c r="K113" i="1"/>
  <c r="N116" i="1"/>
  <c r="L116" i="1"/>
  <c r="N114" i="1"/>
  <c r="L114" i="1"/>
  <c r="J114" i="1"/>
  <c r="N113" i="1"/>
  <c r="L113" i="1"/>
  <c r="J113" i="1"/>
  <c r="F114" i="1"/>
  <c r="F113" i="1"/>
  <c r="E114" i="1"/>
  <c r="E113" i="1"/>
  <c r="E111" i="1"/>
  <c r="N111" i="1" l="1"/>
  <c r="N108" i="1"/>
  <c r="N105" i="1"/>
  <c r="N102" i="1"/>
  <c r="N99" i="1"/>
  <c r="N98" i="1"/>
  <c r="N95" i="1"/>
  <c r="N94" i="1"/>
  <c r="N93" i="1"/>
  <c r="N92" i="1"/>
  <c r="N89" i="1"/>
  <c r="N86" i="1"/>
  <c r="N83" i="1"/>
  <c r="N80" i="1"/>
  <c r="N77" i="1"/>
  <c r="N76" i="1"/>
  <c r="N73" i="1"/>
  <c r="N71" i="1"/>
  <c r="N70" i="1"/>
  <c r="N67" i="1"/>
  <c r="N66" i="1"/>
  <c r="N63" i="1"/>
  <c r="N62" i="1"/>
  <c r="N61" i="1"/>
  <c r="N60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6" i="1"/>
  <c r="N34" i="1"/>
  <c r="N33" i="1"/>
  <c r="N32" i="1"/>
  <c r="N29" i="1"/>
  <c r="N25" i="1"/>
  <c r="N22" i="1"/>
  <c r="N21" i="1"/>
  <c r="N9" i="1"/>
  <c r="N10" i="1"/>
  <c r="N11" i="1"/>
  <c r="N12" i="1"/>
  <c r="N13" i="1"/>
  <c r="N14" i="1"/>
  <c r="N15" i="1"/>
  <c r="N16" i="1"/>
  <c r="N17" i="1"/>
  <c r="N18" i="1"/>
  <c r="N19" i="1"/>
  <c r="N8" i="1"/>
  <c r="M63" i="1"/>
  <c r="M62" i="1"/>
  <c r="M61" i="1"/>
  <c r="M60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6" i="1"/>
  <c r="M34" i="1"/>
  <c r="M33" i="1"/>
  <c r="M32" i="1"/>
  <c r="M29" i="1"/>
  <c r="M25" i="1"/>
  <c r="M22" i="1"/>
  <c r="M21" i="1"/>
  <c r="M9" i="1"/>
  <c r="M10" i="1"/>
  <c r="M11" i="1"/>
  <c r="M12" i="1"/>
  <c r="M13" i="1"/>
  <c r="M14" i="1"/>
  <c r="M15" i="1"/>
  <c r="M16" i="1"/>
  <c r="M17" i="1"/>
  <c r="M18" i="1"/>
  <c r="M19" i="1"/>
  <c r="M8" i="1"/>
  <c r="L111" i="1"/>
  <c r="L108" i="1"/>
  <c r="L105" i="1"/>
  <c r="L102" i="1"/>
  <c r="L99" i="1"/>
  <c r="L98" i="1"/>
  <c r="L95" i="1"/>
  <c r="L94" i="1"/>
  <c r="L93" i="1"/>
  <c r="L92" i="1"/>
  <c r="L89" i="1"/>
  <c r="L86" i="1"/>
  <c r="L83" i="1"/>
  <c r="L80" i="1"/>
  <c r="L77" i="1"/>
  <c r="L76" i="1"/>
  <c r="L73" i="1"/>
  <c r="L71" i="1"/>
  <c r="L70" i="1"/>
  <c r="L67" i="1"/>
  <c r="L66" i="1"/>
  <c r="L63" i="1"/>
  <c r="L62" i="1"/>
  <c r="L61" i="1"/>
  <c r="L60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6" i="1"/>
  <c r="L34" i="1"/>
  <c r="L33" i="1"/>
  <c r="L32" i="1"/>
  <c r="L29" i="1"/>
  <c r="L25" i="1"/>
  <c r="L22" i="1"/>
  <c r="L21" i="1"/>
  <c r="L9" i="1"/>
  <c r="L10" i="1"/>
  <c r="L11" i="1"/>
  <c r="L12" i="1"/>
  <c r="L13" i="1"/>
  <c r="L14" i="1"/>
  <c r="L15" i="1"/>
  <c r="L16" i="1"/>
  <c r="L17" i="1"/>
  <c r="L18" i="1"/>
  <c r="L19" i="1"/>
  <c r="L8" i="1"/>
  <c r="K111" i="1" l="1"/>
  <c r="K108" i="1"/>
  <c r="K105" i="1"/>
  <c r="K102" i="1"/>
  <c r="K99" i="1"/>
  <c r="K98" i="1"/>
  <c r="K95" i="1"/>
  <c r="K94" i="1"/>
  <c r="K93" i="1"/>
  <c r="K92" i="1"/>
  <c r="K89" i="1"/>
  <c r="K86" i="1"/>
  <c r="K83" i="1"/>
  <c r="K80" i="1"/>
  <c r="K77" i="1"/>
  <c r="K76" i="1"/>
  <c r="K73" i="1"/>
  <c r="K71" i="1"/>
  <c r="K70" i="1"/>
  <c r="K67" i="1"/>
  <c r="K66" i="1"/>
  <c r="K63" i="1"/>
  <c r="K62" i="1"/>
  <c r="K61" i="1"/>
  <c r="K60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6" i="1"/>
  <c r="K34" i="1"/>
  <c r="K33" i="1"/>
  <c r="K32" i="1"/>
  <c r="K29" i="1"/>
  <c r="K25" i="1"/>
  <c r="K22" i="1"/>
  <c r="K21" i="1"/>
  <c r="K9" i="1"/>
  <c r="K10" i="1"/>
  <c r="K11" i="1"/>
  <c r="K12" i="1"/>
  <c r="K13" i="1"/>
  <c r="K14" i="1"/>
  <c r="K15" i="1"/>
  <c r="K16" i="1"/>
  <c r="K17" i="1"/>
  <c r="K18" i="1"/>
  <c r="K19" i="1"/>
  <c r="K8" i="1"/>
  <c r="J111" i="1"/>
  <c r="J108" i="1"/>
  <c r="J105" i="1"/>
  <c r="J102" i="1"/>
  <c r="J99" i="1"/>
  <c r="J98" i="1"/>
  <c r="J95" i="1"/>
  <c r="J94" i="1"/>
  <c r="J93" i="1"/>
  <c r="J92" i="1"/>
  <c r="J89" i="1"/>
  <c r="J86" i="1"/>
  <c r="J83" i="1"/>
  <c r="J80" i="1"/>
  <c r="J77" i="1"/>
  <c r="J76" i="1"/>
  <c r="J73" i="1"/>
  <c r="J71" i="1"/>
  <c r="J70" i="1"/>
  <c r="J67" i="1"/>
  <c r="J66" i="1"/>
  <c r="J63" i="1"/>
  <c r="J62" i="1"/>
  <c r="J61" i="1"/>
  <c r="J60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6" i="1"/>
  <c r="J34" i="1"/>
  <c r="J33" i="1"/>
  <c r="J32" i="1"/>
  <c r="J29" i="1"/>
  <c r="J25" i="1"/>
  <c r="J22" i="1"/>
  <c r="J21" i="1"/>
  <c r="J9" i="1"/>
  <c r="J10" i="1"/>
  <c r="J11" i="1"/>
  <c r="J12" i="1"/>
  <c r="J13" i="1"/>
  <c r="J14" i="1"/>
  <c r="J15" i="1"/>
  <c r="J16" i="1"/>
  <c r="J17" i="1"/>
  <c r="J18" i="1"/>
  <c r="J19" i="1"/>
  <c r="J8" i="1"/>
  <c r="F8" i="1"/>
  <c r="F111" i="1"/>
  <c r="F108" i="1"/>
  <c r="F105" i="1"/>
  <c r="F102" i="1"/>
  <c r="F99" i="1"/>
  <c r="F98" i="1"/>
  <c r="F95" i="1"/>
  <c r="F94" i="1"/>
  <c r="F93" i="1"/>
  <c r="F92" i="1"/>
  <c r="F89" i="1"/>
  <c r="F86" i="1"/>
  <c r="F83" i="1"/>
  <c r="F80" i="1"/>
  <c r="F77" i="1"/>
  <c r="F76" i="1"/>
  <c r="F73" i="1"/>
  <c r="F71" i="1"/>
  <c r="F70" i="1"/>
  <c r="F67" i="1"/>
  <c r="F66" i="1"/>
  <c r="F63" i="1"/>
  <c r="F62" i="1"/>
  <c r="F61" i="1"/>
  <c r="F60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6" i="1"/>
  <c r="F34" i="1"/>
  <c r="F33" i="1"/>
  <c r="F32" i="1"/>
  <c r="F29" i="1"/>
  <c r="F25" i="1"/>
  <c r="F22" i="1"/>
  <c r="F21" i="1"/>
  <c r="F9" i="1"/>
  <c r="F10" i="1"/>
  <c r="F11" i="1"/>
  <c r="F12" i="1"/>
  <c r="F13" i="1"/>
  <c r="F14" i="1"/>
  <c r="F15" i="1"/>
  <c r="F16" i="1"/>
  <c r="F17" i="1"/>
  <c r="F18" i="1"/>
  <c r="F19" i="1"/>
  <c r="E99" i="1" l="1"/>
  <c r="M116" i="1" l="1"/>
  <c r="E18" i="1"/>
  <c r="E19" i="1"/>
  <c r="E58" i="1" l="1"/>
  <c r="E17" i="1"/>
  <c r="E36" i="1" l="1"/>
  <c r="E39" i="1"/>
  <c r="L118" i="1" l="1"/>
  <c r="E57" i="1" l="1"/>
  <c r="E56" i="1" l="1"/>
  <c r="E55" i="1"/>
  <c r="E54" i="1"/>
  <c r="E53" i="1"/>
  <c r="E67" i="1" l="1"/>
  <c r="E16" i="1"/>
  <c r="E15" i="1"/>
  <c r="E52" i="1" l="1"/>
  <c r="E50" i="1"/>
  <c r="E34" i="1"/>
  <c r="E71" i="1"/>
  <c r="E98" i="1" l="1"/>
  <c r="E9" i="1"/>
  <c r="E10" i="1"/>
  <c r="E11" i="1"/>
  <c r="E12" i="1"/>
  <c r="E14" i="1"/>
  <c r="E21" i="1"/>
  <c r="E22" i="1"/>
  <c r="E25" i="1"/>
  <c r="E29" i="1"/>
  <c r="E32" i="1"/>
  <c r="E33" i="1"/>
  <c r="E13" i="1"/>
  <c r="E40" i="1"/>
  <c r="E41" i="1"/>
  <c r="E42" i="1"/>
  <c r="E43" i="1"/>
  <c r="E44" i="1"/>
  <c r="E45" i="1"/>
  <c r="E46" i="1"/>
  <c r="E47" i="1"/>
  <c r="E48" i="1"/>
  <c r="E49" i="1"/>
  <c r="E51" i="1"/>
  <c r="E60" i="1"/>
  <c r="E61" i="1"/>
  <c r="E63" i="1"/>
  <c r="E66" i="1"/>
  <c r="E70" i="1"/>
  <c r="E73" i="1"/>
  <c r="E76" i="1"/>
  <c r="E77" i="1"/>
  <c r="E80" i="1"/>
  <c r="E83" i="1"/>
  <c r="E86" i="1"/>
  <c r="E89" i="1"/>
  <c r="E92" i="1"/>
  <c r="E93" i="1"/>
  <c r="E102" i="1"/>
  <c r="E105" i="1"/>
  <c r="E108" i="1"/>
  <c r="M118" i="1"/>
  <c r="E8" i="1" l="1"/>
  <c r="N118" i="1" l="1"/>
</calcChain>
</file>

<file path=xl/sharedStrings.xml><?xml version="1.0" encoding="utf-8"?>
<sst xmlns="http://schemas.openxmlformats.org/spreadsheetml/2006/main" count="310" uniqueCount="206">
  <si>
    <t>COMITÉ DIRECTIVO ESTATAL DEL PRI EN JALISCO</t>
  </si>
  <si>
    <t>Código</t>
  </si>
  <si>
    <t>Nombre</t>
  </si>
  <si>
    <t>Puesto</t>
  </si>
  <si>
    <t>Tipo de Pago</t>
  </si>
  <si>
    <t xml:space="preserve">TIPO DE PRESTACIONES </t>
  </si>
  <si>
    <t>Total de Percepciones</t>
  </si>
  <si>
    <t>Total de Deducciones</t>
  </si>
  <si>
    <t>Neto</t>
  </si>
  <si>
    <t>Salario Diario Bruto</t>
  </si>
  <si>
    <t xml:space="preserve">Aguinaldo Anual </t>
  </si>
  <si>
    <t>*Prima Vacacional</t>
  </si>
  <si>
    <t xml:space="preserve">Vacaciones </t>
  </si>
  <si>
    <t>Otras Percepciones</t>
  </si>
  <si>
    <t>Departamento 4103 CDE PRESIDENCIA</t>
  </si>
  <si>
    <t>00007</t>
  </si>
  <si>
    <t>Auxiliar Administrativo</t>
  </si>
  <si>
    <t>Sueldos</t>
  </si>
  <si>
    <t>00113</t>
  </si>
  <si>
    <t>00199</t>
  </si>
  <si>
    <t>Departamento 4104 CDE SECRETARIA GENERAL</t>
  </si>
  <si>
    <t>Departamento 4106 CDE SECRETARIA DE ACCION ELECTORAL</t>
  </si>
  <si>
    <t>00202</t>
  </si>
  <si>
    <t>Arciniega Oropeza Alejandra Paola</t>
  </si>
  <si>
    <t>00743</t>
  </si>
  <si>
    <t>Departamento 4123 CDE SECRETARIA DE ATENCION P DISCAPACIDAD</t>
  </si>
  <si>
    <t>00276</t>
  </si>
  <si>
    <t>Mata Avila Jesus</t>
  </si>
  <si>
    <t>Secretario</t>
  </si>
  <si>
    <t>Departamento 4109 CDE SECRETARIA DE COMUNICACION SOCIAL</t>
  </si>
  <si>
    <t>00005</t>
  </si>
  <si>
    <t>Contreras García Lucila</t>
  </si>
  <si>
    <t>00021</t>
  </si>
  <si>
    <t>Rojas Lopez Miguel Angel</t>
  </si>
  <si>
    <t>Departamento 4107 CDE SECRETARIA DE FINANZAS Y ADMINISTRACION</t>
  </si>
  <si>
    <t>00001</t>
  </si>
  <si>
    <t>Andrade Padilla Daniel</t>
  </si>
  <si>
    <t>Auxiliar de Mantenimiento</t>
  </si>
  <si>
    <t>00461</t>
  </si>
  <si>
    <t>Borrayo De La Cruz Ericka Guillermina</t>
  </si>
  <si>
    <t>Intendente</t>
  </si>
  <si>
    <t>00187</t>
  </si>
  <si>
    <t>Gallegos Negrete Rosa Elena</t>
  </si>
  <si>
    <t>00165</t>
  </si>
  <si>
    <t>Gomez Dueñas Roselia</t>
  </si>
  <si>
    <t>00451</t>
  </si>
  <si>
    <t>Partida Ceja Francisco Javier</t>
  </si>
  <si>
    <t>00118</t>
  </si>
  <si>
    <t>00080</t>
  </si>
  <si>
    <t>Romero Romero Ingrid</t>
  </si>
  <si>
    <t>00169</t>
  </si>
  <si>
    <t>Tovar Lopez Rogelio</t>
  </si>
  <si>
    <t>Encargado de Informatica</t>
  </si>
  <si>
    <t>00836</t>
  </si>
  <si>
    <t>Arredondo Zuñiga Victor Manuel</t>
  </si>
  <si>
    <t>Velador</t>
  </si>
  <si>
    <t>Auxiliar Contable</t>
  </si>
  <si>
    <t>00843</t>
  </si>
  <si>
    <t>Larios Calvario Manuel</t>
  </si>
  <si>
    <t>Mantenimiento</t>
  </si>
  <si>
    <t>Luna Medrano Cesar Alejandro</t>
  </si>
  <si>
    <t>Departamento JUBILADOS</t>
  </si>
  <si>
    <t>Jubilado</t>
  </si>
  <si>
    <t>Departamento 4105 CDE SECRETARIA DE ORGANIZACION</t>
  </si>
  <si>
    <t>Ortiz Mora Jose Alberto</t>
  </si>
  <si>
    <t>Departamento 4110 CDE SECRETARIA JURIDICA Y DE TRANSPARENCIA</t>
  </si>
  <si>
    <t>00195</t>
  </si>
  <si>
    <t>Murguia Escobedo Sandra Buenaventura</t>
  </si>
  <si>
    <t>Departamento 4117 CDE COMISION DE JUSTICIA PARTIDARIA</t>
  </si>
  <si>
    <t>00071</t>
  </si>
  <si>
    <t>Huerta Gomez Elizabeth</t>
  </si>
  <si>
    <t>Coordinador</t>
  </si>
  <si>
    <t>Departamento 4118 CDE COMISION ESTATAL DE PROCESOS INTERNOS</t>
  </si>
  <si>
    <t>00042</t>
  </si>
  <si>
    <t>Muciño Velazquez Erika Viviana</t>
  </si>
  <si>
    <t>Departamento 9114 INSTITUTO REYES HEROLES</t>
  </si>
  <si>
    <t>00093</t>
  </si>
  <si>
    <t>Hernandez Virgen Veronica</t>
  </si>
  <si>
    <t>Departamento 4301 SECT MOVIMIENTO TERRITORIAL</t>
  </si>
  <si>
    <t>00015</t>
  </si>
  <si>
    <t>López Hueso Tayde Lucina</t>
  </si>
  <si>
    <t>Departamento 4501 ORG CNC</t>
  </si>
  <si>
    <t>00156</t>
  </si>
  <si>
    <t>Gonzalez Vizcaino Maria Lucia</t>
  </si>
  <si>
    <t>Departamento 4741 COM MUN GUADALAJARA</t>
  </si>
  <si>
    <t>Departamento 67 CM MUN ZAPOPAN</t>
  </si>
  <si>
    <t>Departamento 4221 COM MUN TONALA</t>
  </si>
  <si>
    <t>Departamento 4794 COM MUN TEPATITLAN DE MORELOS</t>
  </si>
  <si>
    <t>00279</t>
  </si>
  <si>
    <t>Bravo Garcia Andrea Nallely</t>
  </si>
  <si>
    <t>Gonzalez Real Blanca Lucero</t>
  </si>
  <si>
    <t>00845</t>
  </si>
  <si>
    <t>00873</t>
  </si>
  <si>
    <t>00874</t>
  </si>
  <si>
    <t>Administrativo</t>
  </si>
  <si>
    <t>Iñiguez Ibarra Gustavo</t>
  </si>
  <si>
    <t>Camiruaga López Monica Del Carmen</t>
  </si>
  <si>
    <t>REMUNERACIONES DEL ORGANO ESTRUCTURA ORGANICA</t>
  </si>
  <si>
    <t>00856</t>
  </si>
  <si>
    <t>00067</t>
  </si>
  <si>
    <t>00863</t>
  </si>
  <si>
    <t>00855</t>
  </si>
  <si>
    <t>00857</t>
  </si>
  <si>
    <t>00837</t>
  </si>
  <si>
    <t>00871</t>
  </si>
  <si>
    <t>00880</t>
  </si>
  <si>
    <t>Sueldo - Bruto  Mensual</t>
  </si>
  <si>
    <t xml:space="preserve">Sueldos </t>
  </si>
  <si>
    <t>00887</t>
  </si>
  <si>
    <t>Departamento 4122 CDE SECRETARIA DE OPERACIÓN POLITICA</t>
  </si>
  <si>
    <t>00061</t>
  </si>
  <si>
    <t>Arreola Castañeda Alberto</t>
  </si>
  <si>
    <t>Departamento 17 OMPRI</t>
  </si>
  <si>
    <t>00951</t>
  </si>
  <si>
    <t>00954</t>
  </si>
  <si>
    <t>Ortega Villela Alejandro</t>
  </si>
  <si>
    <t>Diseñador</t>
  </si>
  <si>
    <t>00956</t>
  </si>
  <si>
    <t>00959</t>
  </si>
  <si>
    <t>Secretario Adjunto</t>
  </si>
  <si>
    <t>00958</t>
  </si>
  <si>
    <t>García García Ivan Tonathiu</t>
  </si>
  <si>
    <t>Coordinador y Redes</t>
  </si>
  <si>
    <t>00960</t>
  </si>
  <si>
    <t>Secretaria</t>
  </si>
  <si>
    <t>Vales de Despensa</t>
  </si>
  <si>
    <t>Departamento 9119 CDE SECRETARIA DE MEDIO AMBIENTE</t>
  </si>
  <si>
    <t>00966</t>
  </si>
  <si>
    <t>RUIZ MEJIA MARIA MAGDALENA</t>
  </si>
  <si>
    <t>Secretaria Medio Ambiente</t>
  </si>
  <si>
    <t>00975</t>
  </si>
  <si>
    <t>RAMIREZ ROSAS JORGE EDUARDO</t>
  </si>
  <si>
    <t>Aux. Admivo</t>
  </si>
  <si>
    <t>00977</t>
  </si>
  <si>
    <t>VALLEJO SANCHEZ IVAN ALEJANDRO</t>
  </si>
  <si>
    <t>00980</t>
  </si>
  <si>
    <t>TORRES CAMPOS MARTHA YOLANDA</t>
  </si>
  <si>
    <t>00981</t>
  </si>
  <si>
    <t>GONZALEZ GONZALEZ NOE</t>
  </si>
  <si>
    <t>00870</t>
  </si>
  <si>
    <t>GIL MEDINA MIRIAM ELYADA</t>
  </si>
  <si>
    <t>00982</t>
  </si>
  <si>
    <t>MENDEZ PEREZ MIGUEL ANGEL</t>
  </si>
  <si>
    <t>DE LEÓN CORONA JANE VANESSA</t>
  </si>
  <si>
    <t>HERNANDEZ MURILLO JOSE ADRIAN</t>
  </si>
  <si>
    <t>FUENTES NUÑEZ EDUARDO</t>
  </si>
  <si>
    <t>SANTILLAN GONZALEZ MARIA DE LA PAZ</t>
  </si>
  <si>
    <t>FLORES DIAZ MARIA DE LA LUZ</t>
  </si>
  <si>
    <t>DELGADO VALENZUELA ROBERTO</t>
  </si>
  <si>
    <t>CERVANTES RAMIREZ MARCO ANTONIO</t>
  </si>
  <si>
    <t>DOMINGUEZ VAZQUEZ FERNANDO</t>
  </si>
  <si>
    <t>RAMREZ GALLEGOS LORENA</t>
  </si>
  <si>
    <t>MEZA ARANA MAYRA GISELA</t>
  </si>
  <si>
    <t>DE LEON MEZA HUGO FIDENCIO</t>
  </si>
  <si>
    <t>TORRES DE LA ROSA MARIA GUADALUPE</t>
  </si>
  <si>
    <t>MACIAS LOPEZ ROBERTO</t>
  </si>
  <si>
    <t>Coordinador de Giras</t>
  </si>
  <si>
    <t>Secretario Técnico</t>
  </si>
  <si>
    <t>Coordinador Relaciones Publica</t>
  </si>
  <si>
    <t>Coordinador Protocolo</t>
  </si>
  <si>
    <t>Coordinador Afiliacion y Registro partidario</t>
  </si>
  <si>
    <t>Coordinador Administrativo</t>
  </si>
  <si>
    <t>Aux de Juridico</t>
  </si>
  <si>
    <t>PEREZ MURILLO VERONICA DEL CARMEN</t>
  </si>
  <si>
    <t>Secretario Particular</t>
  </si>
  <si>
    <t>CARRILLO CARRILLO SANDRA LUZ</t>
  </si>
  <si>
    <t>00987</t>
  </si>
  <si>
    <t>LIZAOLA BARAJAS YESENIA SARAHI</t>
  </si>
  <si>
    <t>00989</t>
  </si>
  <si>
    <t>HERNANDEZ CHACON LUIS EDUARDO</t>
  </si>
  <si>
    <t>00992</t>
  </si>
  <si>
    <t>GOMEZ DUEÑAS CARMEN</t>
  </si>
  <si>
    <t>00993</t>
  </si>
  <si>
    <t>SALDAÑA JIMENEZ IMELDA</t>
  </si>
  <si>
    <t>00995</t>
  </si>
  <si>
    <t>MONTAÑO BARRAGAN LAURA LILIANA</t>
  </si>
  <si>
    <t xml:space="preserve">HARO RAMIREZ LAURA LORENA </t>
  </si>
  <si>
    <t>00996</t>
  </si>
  <si>
    <t>Presidenta</t>
  </si>
  <si>
    <t>00997</t>
  </si>
  <si>
    <t>VIDAL RAMIREZ ANDREA VIANEY</t>
  </si>
  <si>
    <t>00906</t>
  </si>
  <si>
    <t>TOPETE TOVAR HECTOR GERARDO DOMINGO</t>
  </si>
  <si>
    <t xml:space="preserve">Auxiliar </t>
  </si>
  <si>
    <t>00840</t>
  </si>
  <si>
    <t>NAVARRO VILLA LORENA</t>
  </si>
  <si>
    <t>Departamento 4111 CDE SECRETARIA DE TRANSPARENCIA</t>
  </si>
  <si>
    <t>00127</t>
  </si>
  <si>
    <t>FLORES PEREZ CAROLINA LIZETTE</t>
  </si>
  <si>
    <t>00999</t>
  </si>
  <si>
    <t>RODRIGUEZ HOYOS NORBERTO DANIEL</t>
  </si>
  <si>
    <t>Chofer</t>
  </si>
  <si>
    <t>00998</t>
  </si>
  <si>
    <t>SOLORZANO SANTOS JORGE ALEJANDRO</t>
  </si>
  <si>
    <t>01000</t>
  </si>
  <si>
    <t>SALAZAR ENRIQUEZ BLANCA ERIKA</t>
  </si>
  <si>
    <t>01001</t>
  </si>
  <si>
    <t>HUERTA RANGEL EDSON ALEJANDRO</t>
  </si>
  <si>
    <t>01002</t>
  </si>
  <si>
    <t>AVILA FARIAS MARTHA YOLANDA</t>
  </si>
  <si>
    <t>MAYO DE 2025</t>
  </si>
  <si>
    <t>Departamento 9 FUNDACION COLOSIO</t>
  </si>
  <si>
    <t>01003</t>
  </si>
  <si>
    <t>VEGA GONZALEZ ANDREA NOEMI</t>
  </si>
  <si>
    <t>01004</t>
  </si>
  <si>
    <t>VEGA GONZALEZ YOSELYN DAYANA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</si>
</sst>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24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5">
    <xf numFmtId="0" fontId="0" fillId="0" borderId="0"/>
    <xf numFmtId="164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17" fillId="2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7" fillId="3" borderId="2" xfId="0" applyNumberFormat="1" applyFont="1" applyFill="1" applyBorder="1" applyAlignment="1">
      <alignment horizontal="left" vertical="center"/>
    </xf>
    <xf numFmtId="0" fontId="19" fillId="3" borderId="2" xfId="0" applyFont="1" applyFill="1" applyBorder="1" applyAlignment="1">
      <alignment vertical="center"/>
    </xf>
    <xf numFmtId="0" fontId="19" fillId="3" borderId="2" xfId="0" applyFont="1" applyFill="1" applyBorder="1" applyAlignment="1">
      <alignment horizontal="center" vertical="center"/>
    </xf>
    <xf numFmtId="164" fontId="19" fillId="3" borderId="2" xfId="1" applyFont="1" applyFill="1" applyBorder="1" applyAlignment="1">
      <alignment horizontal="center" vertical="center"/>
    </xf>
    <xf numFmtId="40" fontId="19" fillId="3" borderId="2" xfId="1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49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164" fontId="18" fillId="0" borderId="2" xfId="1" applyFont="1" applyBorder="1" applyAlignment="1">
      <alignment horizontal="center" vertical="center"/>
    </xf>
    <xf numFmtId="40" fontId="18" fillId="0" borderId="2" xfId="1" applyNumberFormat="1" applyFont="1" applyBorder="1" applyAlignment="1">
      <alignment horizontal="right" vertical="center"/>
    </xf>
    <xf numFmtId="49" fontId="20" fillId="0" borderId="2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49" fontId="18" fillId="0" borderId="0" xfId="0" applyNumberFormat="1" applyFont="1" applyAlignment="1">
      <alignment horizontal="left" vertical="center"/>
    </xf>
    <xf numFmtId="164" fontId="18" fillId="0" borderId="0" xfId="1" applyFont="1" applyAlignment="1">
      <alignment horizontal="center" vertical="center"/>
    </xf>
    <xf numFmtId="40" fontId="18" fillId="0" borderId="0" xfId="1" applyNumberFormat="1" applyFont="1" applyAlignment="1">
      <alignment horizontal="right" vertical="center"/>
    </xf>
    <xf numFmtId="165" fontId="21" fillId="0" borderId="0" xfId="4" applyNumberFormat="1" applyFont="1"/>
    <xf numFmtId="165" fontId="21" fillId="0" borderId="0" xfId="0" applyNumberFormat="1" applyFont="1"/>
    <xf numFmtId="49" fontId="18" fillId="0" borderId="0" xfId="0" applyNumberFormat="1" applyFont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/>
    </xf>
    <xf numFmtId="165" fontId="22" fillId="0" borderId="0" xfId="0" applyNumberFormat="1" applyFont="1"/>
    <xf numFmtId="49" fontId="17" fillId="3" borderId="9" xfId="0" applyNumberFormat="1" applyFont="1" applyFill="1" applyBorder="1" applyAlignment="1">
      <alignment vertical="center"/>
    </xf>
    <xf numFmtId="49" fontId="17" fillId="3" borderId="0" xfId="0" applyNumberFormat="1" applyFont="1" applyFill="1" applyBorder="1" applyAlignment="1">
      <alignment vertical="center"/>
    </xf>
    <xf numFmtId="49" fontId="17" fillId="3" borderId="8" xfId="0" applyNumberFormat="1" applyFont="1" applyFill="1" applyBorder="1" applyAlignment="1">
      <alignment vertical="center"/>
    </xf>
    <xf numFmtId="40" fontId="17" fillId="2" borderId="1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0" xfId="0" applyNumberFormat="1" applyFont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</cellXfs>
  <cellStyles count="25">
    <cellStyle name="Millares" xfId="1" builtinId="3"/>
    <cellStyle name="Normal" xfId="0" builtinId="0"/>
    <cellStyle name="Normal 10" xfId="10"/>
    <cellStyle name="Normal 10 2" xfId="22"/>
    <cellStyle name="Normal 11" xfId="11"/>
    <cellStyle name="Normal 11 2" xfId="23"/>
    <cellStyle name="Normal 12" xfId="12"/>
    <cellStyle name="Normal 12 2" xfId="24"/>
    <cellStyle name="Normal 13" xfId="13"/>
    <cellStyle name="Normal 2" xfId="2"/>
    <cellStyle name="Normal 2 2" xfId="14"/>
    <cellStyle name="Normal 3" xfId="3"/>
    <cellStyle name="Normal 3 2" xfId="15"/>
    <cellStyle name="Normal 4" xfId="4"/>
    <cellStyle name="Normal 4 2" xfId="16"/>
    <cellStyle name="Normal 5" xfId="5"/>
    <cellStyle name="Normal 5 2" xfId="17"/>
    <cellStyle name="Normal 6" xfId="6"/>
    <cellStyle name="Normal 6 2" xfId="18"/>
    <cellStyle name="Normal 7" xfId="7"/>
    <cellStyle name="Normal 7 2" xfId="19"/>
    <cellStyle name="Normal 8" xfId="8"/>
    <cellStyle name="Normal 8 2" xfId="20"/>
    <cellStyle name="Normal 9" xfId="9"/>
    <cellStyle name="Normal 9 2" xfId="21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5" name="Pictur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0%20ARCHIVOS/ARACELI/Transparencia/Listado%20de%20nomina/SUELDOS%2005%20MAY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8">
          <cell r="A8" t="str">
            <v>Código</v>
          </cell>
          <cell r="B8" t="str">
            <v>Empleado</v>
          </cell>
          <cell r="C8" t="str">
            <v>Sueldo</v>
          </cell>
          <cell r="D8" t="str">
            <v>Despensa</v>
          </cell>
          <cell r="E8" t="str">
            <v>Compensación</v>
          </cell>
          <cell r="F8" t="str">
            <v>*Otras* *Percepciones*</v>
          </cell>
          <cell r="G8" t="str">
            <v>*TOTAL* *PERCEPCIONES*</v>
          </cell>
          <cell r="H8" t="str">
            <v>Seguro de vivienda Infonavit</v>
          </cell>
          <cell r="I8" t="str">
            <v>Préstamo infonavit (FD)</v>
          </cell>
          <cell r="J8" t="str">
            <v>Préstamo infonavit (CF)</v>
          </cell>
          <cell r="K8" t="str">
            <v>Subs al Empleo acreditado</v>
          </cell>
          <cell r="L8" t="str">
            <v>Subs al Empleo (mes)</v>
          </cell>
          <cell r="M8" t="str">
            <v>I.S.R. antes de Subs al Empleo</v>
          </cell>
          <cell r="N8" t="str">
            <v>I.S.R. (mes)</v>
          </cell>
          <cell r="O8" t="str">
            <v>I.M.S.S.</v>
          </cell>
          <cell r="P8" t="str">
            <v>Préstamo empresa</v>
          </cell>
          <cell r="Q8" t="str">
            <v>Anticipo sueldo</v>
          </cell>
          <cell r="R8" t="str">
            <v>Ajuste en Subsidio para el empleo</v>
          </cell>
          <cell r="S8" t="str">
            <v>Subs entregado que no correspondía</v>
          </cell>
          <cell r="T8" t="str">
            <v>Ajuste al neto</v>
          </cell>
          <cell r="U8" t="str">
            <v>ISR de ajuste mensual</v>
          </cell>
          <cell r="V8" t="str">
            <v>ISR ajustado por subsidio</v>
          </cell>
          <cell r="W8" t="str">
            <v>Ajuste al Subsidio Causado</v>
          </cell>
          <cell r="X8" t="str">
            <v>Dif en Pmo Infonavit</v>
          </cell>
          <cell r="Y8" t="str">
            <v>*Otras* *Deducciones*</v>
          </cell>
          <cell r="Z8" t="str">
            <v>*TOTAL* *DEDUCCIONES*</v>
          </cell>
          <cell r="AA8" t="str">
            <v>*NETO*</v>
          </cell>
          <cell r="AB8" t="str">
            <v>Invalidez y Vida</v>
          </cell>
          <cell r="AC8" t="str">
            <v>Cesantia y Vejez</v>
          </cell>
          <cell r="AD8" t="str">
            <v>Enf. y Mat. Patron</v>
          </cell>
          <cell r="AE8" t="str">
            <v>2% Fondo retiro SAR (8)</v>
          </cell>
          <cell r="AF8" t="str">
            <v>2% Impuesto estatal</v>
          </cell>
          <cell r="AG8" t="str">
            <v>Riesgo de trabajo (9)</v>
          </cell>
          <cell r="AH8" t="str">
            <v>I.M.S.S. empresa</v>
          </cell>
          <cell r="AI8" t="str">
            <v>Infonavit empresa</v>
          </cell>
          <cell r="AJ8" t="str">
            <v>Guarderia I.M.S.S. (7)</v>
          </cell>
          <cell r="AK8" t="str">
            <v>*Otras* *Obligaciones*</v>
          </cell>
          <cell r="AL8" t="str">
            <v>*TOTAL* *OBLIGACIONES*</v>
          </cell>
        </row>
        <row r="11">
          <cell r="A11" t="str">
            <v xml:space="preserve">    Reg. Pat. IMSS:  B9010102109</v>
          </cell>
        </row>
        <row r="13">
          <cell r="A13" t="str">
            <v>Departamento 9 FUNDACION COLOSIO</v>
          </cell>
        </row>
        <row r="14">
          <cell r="A14" t="str">
            <v>01003</v>
          </cell>
          <cell r="B14" t="str">
            <v>VEGA GONZALEZ ANDREA NOEMI</v>
          </cell>
          <cell r="C14">
            <v>4182</v>
          </cell>
          <cell r="D14">
            <v>500</v>
          </cell>
          <cell r="E14">
            <v>550</v>
          </cell>
          <cell r="F14">
            <v>0</v>
          </cell>
          <cell r="G14">
            <v>4732</v>
          </cell>
          <cell r="H14">
            <v>0</v>
          </cell>
          <cell r="I14">
            <v>0</v>
          </cell>
          <cell r="J14">
            <v>0</v>
          </cell>
          <cell r="K14">
            <v>-234.38</v>
          </cell>
          <cell r="L14">
            <v>0</v>
          </cell>
          <cell r="M14">
            <v>358.38</v>
          </cell>
          <cell r="N14">
            <v>124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124</v>
          </cell>
          <cell r="AA14">
            <v>4608</v>
          </cell>
          <cell r="AB14">
            <v>0</v>
          </cell>
          <cell r="AC14">
            <v>0</v>
          </cell>
          <cell r="AD14">
            <v>346.21</v>
          </cell>
          <cell r="AE14">
            <v>0</v>
          </cell>
          <cell r="AF14">
            <v>104.64</v>
          </cell>
          <cell r="AG14">
            <v>0</v>
          </cell>
          <cell r="AH14">
            <v>346.21</v>
          </cell>
          <cell r="AI14">
            <v>0</v>
          </cell>
          <cell r="AJ14">
            <v>0</v>
          </cell>
          <cell r="AK14">
            <v>0</v>
          </cell>
          <cell r="AL14">
            <v>450.85</v>
          </cell>
        </row>
        <row r="15">
          <cell r="A15" t="str">
            <v>01004</v>
          </cell>
          <cell r="B15" t="str">
            <v>VEGA GONZALEZ YOSELYN DAYANA</v>
          </cell>
          <cell r="C15">
            <v>4182</v>
          </cell>
          <cell r="D15">
            <v>500</v>
          </cell>
          <cell r="E15">
            <v>550</v>
          </cell>
          <cell r="F15">
            <v>0</v>
          </cell>
          <cell r="G15">
            <v>4732</v>
          </cell>
          <cell r="H15">
            <v>0</v>
          </cell>
          <cell r="I15">
            <v>0</v>
          </cell>
          <cell r="J15">
            <v>0</v>
          </cell>
          <cell r="K15">
            <v>-234.38</v>
          </cell>
          <cell r="L15">
            <v>0</v>
          </cell>
          <cell r="M15">
            <v>358.38</v>
          </cell>
          <cell r="N15">
            <v>124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124</v>
          </cell>
          <cell r="AA15">
            <v>4608</v>
          </cell>
          <cell r="AB15">
            <v>114.84</v>
          </cell>
          <cell r="AC15">
            <v>311</v>
          </cell>
          <cell r="AD15">
            <v>461.04</v>
          </cell>
          <cell r="AE15">
            <v>96.71</v>
          </cell>
          <cell r="AF15">
            <v>104.64</v>
          </cell>
          <cell r="AG15">
            <v>2907.1</v>
          </cell>
          <cell r="AH15">
            <v>886.88</v>
          </cell>
          <cell r="AI15">
            <v>241.76</v>
          </cell>
          <cell r="AJ15">
            <v>48.35</v>
          </cell>
          <cell r="AK15">
            <v>0</v>
          </cell>
          <cell r="AL15">
            <v>4285.4399999999996</v>
          </cell>
        </row>
        <row r="16">
          <cell r="A16" t="str">
            <v>Total Depto</v>
          </cell>
          <cell r="C16" t="str">
            <v xml:space="preserve">  -----------------------</v>
          </cell>
          <cell r="D16" t="str">
            <v xml:space="preserve">  -----------------------</v>
          </cell>
          <cell r="E16" t="str">
            <v xml:space="preserve">  -----------------------</v>
          </cell>
          <cell r="F16" t="str">
            <v xml:space="preserve">  -----------------------</v>
          </cell>
          <cell r="G16" t="str">
            <v xml:space="preserve">  -----------------------</v>
          </cell>
          <cell r="H16" t="str">
            <v xml:space="preserve">  -----------------------</v>
          </cell>
          <cell r="I16" t="str">
            <v xml:space="preserve">  -----------------------</v>
          </cell>
          <cell r="J16" t="str">
            <v xml:space="preserve">  -----------------------</v>
          </cell>
          <cell r="K16" t="str">
            <v xml:space="preserve">  -----------------------</v>
          </cell>
          <cell r="L16" t="str">
            <v xml:space="preserve">  -----------------------</v>
          </cell>
          <cell r="M16" t="str">
            <v xml:space="preserve">  -----------------------</v>
          </cell>
          <cell r="N16" t="str">
            <v xml:space="preserve">  -----------------------</v>
          </cell>
          <cell r="O16" t="str">
            <v xml:space="preserve">  -----------------------</v>
          </cell>
          <cell r="P16" t="str">
            <v xml:space="preserve">  -----------------------</v>
          </cell>
          <cell r="Q16" t="str">
            <v xml:space="preserve">  -----------------------</v>
          </cell>
          <cell r="R16" t="str">
            <v xml:space="preserve">  -----------------------</v>
          </cell>
          <cell r="S16" t="str">
            <v xml:space="preserve">  -----------------------</v>
          </cell>
          <cell r="T16" t="str">
            <v xml:space="preserve">  -----------------------</v>
          </cell>
          <cell r="U16" t="str">
            <v xml:space="preserve">  -----------------------</v>
          </cell>
          <cell r="V16" t="str">
            <v xml:space="preserve">  -----------------------</v>
          </cell>
          <cell r="W16" t="str">
            <v xml:space="preserve">  -----------------------</v>
          </cell>
          <cell r="X16" t="str">
            <v xml:space="preserve">  -----------------------</v>
          </cell>
          <cell r="Y16" t="str">
            <v xml:space="preserve">  -----------------------</v>
          </cell>
          <cell r="Z16" t="str">
            <v xml:space="preserve">  -----------------------</v>
          </cell>
          <cell r="AA16" t="str">
            <v xml:space="preserve">  -----------------------</v>
          </cell>
          <cell r="AB16" t="str">
            <v xml:space="preserve">  -----------------------</v>
          </cell>
          <cell r="AC16" t="str">
            <v xml:space="preserve">  -----------------------</v>
          </cell>
          <cell r="AD16" t="str">
            <v xml:space="preserve">  -----------------------</v>
          </cell>
          <cell r="AE16" t="str">
            <v xml:space="preserve">  -----------------------</v>
          </cell>
          <cell r="AF16" t="str">
            <v xml:space="preserve">  -----------------------</v>
          </cell>
          <cell r="AG16" t="str">
            <v xml:space="preserve">  -----------------------</v>
          </cell>
          <cell r="AH16" t="str">
            <v xml:space="preserve">  -----------------------</v>
          </cell>
          <cell r="AI16" t="str">
            <v xml:space="preserve">  -----------------------</v>
          </cell>
          <cell r="AJ16" t="str">
            <v xml:space="preserve">  -----------------------</v>
          </cell>
          <cell r="AK16" t="str">
            <v xml:space="preserve">  -----------------------</v>
          </cell>
          <cell r="AL16" t="str">
            <v xml:space="preserve">  -----------------------</v>
          </cell>
        </row>
        <row r="17">
          <cell r="C17">
            <v>8364</v>
          </cell>
          <cell r="D17">
            <v>1000</v>
          </cell>
          <cell r="E17">
            <v>1100</v>
          </cell>
          <cell r="F17">
            <v>0</v>
          </cell>
          <cell r="G17">
            <v>9464</v>
          </cell>
          <cell r="H17">
            <v>0</v>
          </cell>
          <cell r="I17">
            <v>0</v>
          </cell>
          <cell r="J17">
            <v>0</v>
          </cell>
          <cell r="K17">
            <v>-468.76</v>
          </cell>
          <cell r="L17">
            <v>0</v>
          </cell>
          <cell r="M17">
            <v>716.76</v>
          </cell>
          <cell r="N17">
            <v>248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248</v>
          </cell>
          <cell r="AA17">
            <v>9216</v>
          </cell>
          <cell r="AB17">
            <v>114.84</v>
          </cell>
          <cell r="AC17">
            <v>311</v>
          </cell>
          <cell r="AD17">
            <v>807.25</v>
          </cell>
          <cell r="AE17">
            <v>96.71</v>
          </cell>
          <cell r="AF17">
            <v>209.28</v>
          </cell>
          <cell r="AG17">
            <v>2907.1</v>
          </cell>
          <cell r="AH17">
            <v>1233.0899999999999</v>
          </cell>
          <cell r="AI17">
            <v>241.76</v>
          </cell>
          <cell r="AJ17">
            <v>48.35</v>
          </cell>
          <cell r="AK17">
            <v>0</v>
          </cell>
          <cell r="AL17">
            <v>4736.29</v>
          </cell>
        </row>
        <row r="19">
          <cell r="A19" t="str">
            <v>Departamento 13 JUBILADOS Y TERCERA E</v>
          </cell>
        </row>
        <row r="20">
          <cell r="A20" t="str">
            <v>00857</v>
          </cell>
          <cell r="B20" t="str">
            <v>DELGADO VALENZUELA ROBERTO</v>
          </cell>
          <cell r="C20">
            <v>8364</v>
          </cell>
          <cell r="D20">
            <v>1000</v>
          </cell>
          <cell r="E20">
            <v>0</v>
          </cell>
          <cell r="F20">
            <v>0</v>
          </cell>
          <cell r="G20">
            <v>8364</v>
          </cell>
          <cell r="H20">
            <v>0</v>
          </cell>
          <cell r="I20">
            <v>0</v>
          </cell>
          <cell r="J20">
            <v>0</v>
          </cell>
          <cell r="K20">
            <v>-468.76</v>
          </cell>
          <cell r="L20">
            <v>0</v>
          </cell>
          <cell r="M20">
            <v>597.08000000000004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8364</v>
          </cell>
          <cell r="AB20">
            <v>229.68</v>
          </cell>
          <cell r="AC20">
            <v>622</v>
          </cell>
          <cell r="AD20">
            <v>922.08</v>
          </cell>
          <cell r="AE20">
            <v>193.41</v>
          </cell>
          <cell r="AF20">
            <v>187.28</v>
          </cell>
          <cell r="AG20">
            <v>5814.2</v>
          </cell>
          <cell r="AH20">
            <v>1773.76</v>
          </cell>
          <cell r="AI20">
            <v>483.52</v>
          </cell>
          <cell r="AJ20">
            <v>96.7</v>
          </cell>
          <cell r="AK20">
            <v>0</v>
          </cell>
          <cell r="AL20">
            <v>8548.8700000000008</v>
          </cell>
        </row>
        <row r="21">
          <cell r="A21" t="str">
            <v>00067</v>
          </cell>
          <cell r="B21" t="str">
            <v>FLORES DIAZ MARIA DE LA LUZ</v>
          </cell>
          <cell r="C21">
            <v>8364</v>
          </cell>
          <cell r="D21">
            <v>1000</v>
          </cell>
          <cell r="E21">
            <v>0</v>
          </cell>
          <cell r="F21">
            <v>0</v>
          </cell>
          <cell r="G21">
            <v>8364</v>
          </cell>
          <cell r="H21">
            <v>0</v>
          </cell>
          <cell r="I21">
            <v>0</v>
          </cell>
          <cell r="J21">
            <v>0</v>
          </cell>
          <cell r="K21">
            <v>-468.76</v>
          </cell>
          <cell r="L21">
            <v>0</v>
          </cell>
          <cell r="M21">
            <v>597.08000000000004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8364</v>
          </cell>
          <cell r="AB21">
            <v>229.68</v>
          </cell>
          <cell r="AC21">
            <v>622</v>
          </cell>
          <cell r="AD21">
            <v>922.08</v>
          </cell>
          <cell r="AE21">
            <v>193.41</v>
          </cell>
          <cell r="AF21">
            <v>187.28</v>
          </cell>
          <cell r="AG21">
            <v>5814.2</v>
          </cell>
          <cell r="AH21">
            <v>1773.76</v>
          </cell>
          <cell r="AI21">
            <v>483.52</v>
          </cell>
          <cell r="AJ21">
            <v>96.7</v>
          </cell>
          <cell r="AK21">
            <v>0</v>
          </cell>
          <cell r="AL21">
            <v>8548.8700000000008</v>
          </cell>
        </row>
        <row r="22">
          <cell r="A22" t="str">
            <v>00982</v>
          </cell>
          <cell r="B22" t="str">
            <v>MENDEZ PEREZ MIGUEL ANGEL</v>
          </cell>
          <cell r="C22">
            <v>8364</v>
          </cell>
          <cell r="D22">
            <v>1000</v>
          </cell>
          <cell r="E22">
            <v>0</v>
          </cell>
          <cell r="F22">
            <v>0</v>
          </cell>
          <cell r="G22">
            <v>8364</v>
          </cell>
          <cell r="H22">
            <v>0</v>
          </cell>
          <cell r="I22">
            <v>0</v>
          </cell>
          <cell r="J22">
            <v>0</v>
          </cell>
          <cell r="K22">
            <v>-468.76</v>
          </cell>
          <cell r="L22">
            <v>0</v>
          </cell>
          <cell r="M22">
            <v>597.08000000000004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8364</v>
          </cell>
          <cell r="AB22">
            <v>229.68</v>
          </cell>
          <cell r="AC22">
            <v>622</v>
          </cell>
          <cell r="AD22">
            <v>922.08</v>
          </cell>
          <cell r="AE22">
            <v>193.41</v>
          </cell>
          <cell r="AF22">
            <v>187.28</v>
          </cell>
          <cell r="AG22">
            <v>5814.2</v>
          </cell>
          <cell r="AH22">
            <v>1773.76</v>
          </cell>
          <cell r="AI22">
            <v>483.52</v>
          </cell>
          <cell r="AJ22">
            <v>96.7</v>
          </cell>
          <cell r="AK22">
            <v>0</v>
          </cell>
          <cell r="AL22">
            <v>8548.8700000000008</v>
          </cell>
        </row>
        <row r="23">
          <cell r="A23" t="str">
            <v>00845</v>
          </cell>
          <cell r="B23" t="str">
            <v>SANTILLAN GONZALEZ MARIA DE LA PAZ</v>
          </cell>
          <cell r="C23">
            <v>8364</v>
          </cell>
          <cell r="D23">
            <v>1000</v>
          </cell>
          <cell r="E23">
            <v>0</v>
          </cell>
          <cell r="F23">
            <v>0</v>
          </cell>
          <cell r="G23">
            <v>8364</v>
          </cell>
          <cell r="H23">
            <v>0</v>
          </cell>
          <cell r="I23">
            <v>0</v>
          </cell>
          <cell r="J23">
            <v>0</v>
          </cell>
          <cell r="K23">
            <v>-468.76</v>
          </cell>
          <cell r="L23">
            <v>0</v>
          </cell>
          <cell r="M23">
            <v>597.08000000000004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8364</v>
          </cell>
          <cell r="AB23">
            <v>229.68</v>
          </cell>
          <cell r="AC23">
            <v>622</v>
          </cell>
          <cell r="AD23">
            <v>922.08</v>
          </cell>
          <cell r="AE23">
            <v>193.41</v>
          </cell>
          <cell r="AF23">
            <v>187.28</v>
          </cell>
          <cell r="AG23">
            <v>5814.2</v>
          </cell>
          <cell r="AH23">
            <v>1773.76</v>
          </cell>
          <cell r="AI23">
            <v>483.52</v>
          </cell>
          <cell r="AJ23">
            <v>96.7</v>
          </cell>
          <cell r="AK23">
            <v>0</v>
          </cell>
          <cell r="AL23">
            <v>8548.8700000000008</v>
          </cell>
        </row>
        <row r="24">
          <cell r="A24" t="str">
            <v>Total Depto</v>
          </cell>
          <cell r="C24" t="str">
            <v xml:space="preserve">  -----------------------</v>
          </cell>
          <cell r="D24" t="str">
            <v xml:space="preserve">  -----------------------</v>
          </cell>
          <cell r="E24" t="str">
            <v xml:space="preserve">  -----------------------</v>
          </cell>
          <cell r="F24" t="str">
            <v xml:space="preserve">  -----------------------</v>
          </cell>
          <cell r="G24" t="str">
            <v xml:space="preserve">  -----------------------</v>
          </cell>
          <cell r="H24" t="str">
            <v xml:space="preserve">  -----------------------</v>
          </cell>
          <cell r="I24" t="str">
            <v xml:space="preserve">  -----------------------</v>
          </cell>
          <cell r="J24" t="str">
            <v xml:space="preserve">  -----------------------</v>
          </cell>
          <cell r="K24" t="str">
            <v xml:space="preserve">  -----------------------</v>
          </cell>
          <cell r="L24" t="str">
            <v xml:space="preserve">  -----------------------</v>
          </cell>
          <cell r="M24" t="str">
            <v xml:space="preserve">  -----------------------</v>
          </cell>
          <cell r="N24" t="str">
            <v xml:space="preserve">  -----------------------</v>
          </cell>
          <cell r="O24" t="str">
            <v xml:space="preserve">  -----------------------</v>
          </cell>
          <cell r="P24" t="str">
            <v xml:space="preserve">  -----------------------</v>
          </cell>
          <cell r="Q24" t="str">
            <v xml:space="preserve">  -----------------------</v>
          </cell>
          <cell r="R24" t="str">
            <v xml:space="preserve">  -----------------------</v>
          </cell>
          <cell r="S24" t="str">
            <v xml:space="preserve">  -----------------------</v>
          </cell>
          <cell r="T24" t="str">
            <v xml:space="preserve">  -----------------------</v>
          </cell>
          <cell r="U24" t="str">
            <v xml:space="preserve">  -----------------------</v>
          </cell>
          <cell r="V24" t="str">
            <v xml:space="preserve">  -----------------------</v>
          </cell>
          <cell r="W24" t="str">
            <v xml:space="preserve">  -----------------------</v>
          </cell>
          <cell r="X24" t="str">
            <v xml:space="preserve">  -----------------------</v>
          </cell>
          <cell r="Y24" t="str">
            <v xml:space="preserve">  -----------------------</v>
          </cell>
          <cell r="Z24" t="str">
            <v xml:space="preserve">  -----------------------</v>
          </cell>
          <cell r="AA24" t="str">
            <v xml:space="preserve">  -----------------------</v>
          </cell>
          <cell r="AB24" t="str">
            <v xml:space="preserve">  -----------------------</v>
          </cell>
          <cell r="AC24" t="str">
            <v xml:space="preserve">  -----------------------</v>
          </cell>
          <cell r="AD24" t="str">
            <v xml:space="preserve">  -----------------------</v>
          </cell>
          <cell r="AE24" t="str">
            <v xml:space="preserve">  -----------------------</v>
          </cell>
          <cell r="AF24" t="str">
            <v xml:space="preserve">  -----------------------</v>
          </cell>
          <cell r="AG24" t="str">
            <v xml:space="preserve">  -----------------------</v>
          </cell>
          <cell r="AH24" t="str">
            <v xml:space="preserve">  -----------------------</v>
          </cell>
          <cell r="AI24" t="str">
            <v xml:space="preserve">  -----------------------</v>
          </cell>
          <cell r="AJ24" t="str">
            <v xml:space="preserve">  -----------------------</v>
          </cell>
          <cell r="AK24" t="str">
            <v xml:space="preserve">  -----------------------</v>
          </cell>
          <cell r="AL24" t="str">
            <v xml:space="preserve">  -----------------------</v>
          </cell>
        </row>
        <row r="25">
          <cell r="C25">
            <v>33456</v>
          </cell>
          <cell r="D25">
            <v>4000</v>
          </cell>
          <cell r="E25">
            <v>0</v>
          </cell>
          <cell r="F25">
            <v>0</v>
          </cell>
          <cell r="G25">
            <v>33456</v>
          </cell>
          <cell r="H25">
            <v>0</v>
          </cell>
          <cell r="I25">
            <v>0</v>
          </cell>
          <cell r="J25">
            <v>0</v>
          </cell>
          <cell r="K25">
            <v>-1875.04</v>
          </cell>
          <cell r="L25">
            <v>0</v>
          </cell>
          <cell r="M25">
            <v>2388.3200000000002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33456</v>
          </cell>
          <cell r="AB25">
            <v>918.72</v>
          </cell>
          <cell r="AC25">
            <v>2488</v>
          </cell>
          <cell r="AD25">
            <v>3688.32</v>
          </cell>
          <cell r="AE25">
            <v>773.64</v>
          </cell>
          <cell r="AF25">
            <v>749.12</v>
          </cell>
          <cell r="AG25">
            <v>23256.799999999999</v>
          </cell>
          <cell r="AH25">
            <v>7095.04</v>
          </cell>
          <cell r="AI25">
            <v>1934.08</v>
          </cell>
          <cell r="AJ25">
            <v>386.8</v>
          </cell>
          <cell r="AK25">
            <v>0</v>
          </cell>
          <cell r="AL25">
            <v>34195.480000000003</v>
          </cell>
        </row>
        <row r="27">
          <cell r="A27" t="str">
            <v>Departamento 17 OMPRI</v>
          </cell>
        </row>
        <row r="28">
          <cell r="A28" t="str">
            <v>00156</v>
          </cell>
          <cell r="B28" t="str">
            <v>CARRILLO CARRILLO SANDRA LUZ</v>
          </cell>
          <cell r="C28">
            <v>8364</v>
          </cell>
          <cell r="D28">
            <v>1000</v>
          </cell>
          <cell r="E28">
            <v>0</v>
          </cell>
          <cell r="F28">
            <v>0</v>
          </cell>
          <cell r="G28">
            <v>8364</v>
          </cell>
          <cell r="H28">
            <v>0</v>
          </cell>
          <cell r="I28">
            <v>0</v>
          </cell>
          <cell r="J28">
            <v>0</v>
          </cell>
          <cell r="K28">
            <v>-468.76</v>
          </cell>
          <cell r="L28">
            <v>0</v>
          </cell>
          <cell r="M28">
            <v>597.08000000000004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8364</v>
          </cell>
          <cell r="AB28">
            <v>229.68</v>
          </cell>
          <cell r="AC28">
            <v>622</v>
          </cell>
          <cell r="AD28">
            <v>922.08</v>
          </cell>
          <cell r="AE28">
            <v>193.41</v>
          </cell>
          <cell r="AF28">
            <v>187.28</v>
          </cell>
          <cell r="AG28">
            <v>5814.2</v>
          </cell>
          <cell r="AH28">
            <v>1773.76</v>
          </cell>
          <cell r="AI28">
            <v>483.52</v>
          </cell>
          <cell r="AJ28">
            <v>96.7</v>
          </cell>
          <cell r="AK28">
            <v>0</v>
          </cell>
          <cell r="AL28">
            <v>8548.8700000000008</v>
          </cell>
        </row>
        <row r="29">
          <cell r="A29" t="str">
            <v>00127</v>
          </cell>
          <cell r="B29" t="str">
            <v>FLORES PEREZ CAROLINA LIZETTE</v>
          </cell>
          <cell r="C29">
            <v>10575</v>
          </cell>
          <cell r="D29">
            <v>1000</v>
          </cell>
          <cell r="E29">
            <v>7037.6</v>
          </cell>
          <cell r="F29">
            <v>0</v>
          </cell>
          <cell r="G29">
            <v>17612.599999999999</v>
          </cell>
          <cell r="H29">
            <v>15</v>
          </cell>
          <cell r="I29">
            <v>3510.37</v>
          </cell>
          <cell r="J29">
            <v>0</v>
          </cell>
          <cell r="K29">
            <v>0</v>
          </cell>
          <cell r="L29">
            <v>0</v>
          </cell>
          <cell r="M29">
            <v>2116</v>
          </cell>
          <cell r="N29">
            <v>2116</v>
          </cell>
          <cell r="O29">
            <v>298.58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5939.95</v>
          </cell>
          <cell r="AA29">
            <v>11672.65</v>
          </cell>
          <cell r="AB29">
            <v>213.96</v>
          </cell>
          <cell r="AC29">
            <v>702.68</v>
          </cell>
          <cell r="AD29">
            <v>928.86</v>
          </cell>
          <cell r="AE29">
            <v>244.54</v>
          </cell>
          <cell r="AF29">
            <v>372.26</v>
          </cell>
          <cell r="AG29">
            <v>7351.12</v>
          </cell>
          <cell r="AH29">
            <v>1845.5</v>
          </cell>
          <cell r="AI29">
            <v>611.34</v>
          </cell>
          <cell r="AJ29">
            <v>122.26</v>
          </cell>
          <cell r="AK29">
            <v>0</v>
          </cell>
          <cell r="AL29">
            <v>10547.02</v>
          </cell>
        </row>
        <row r="30">
          <cell r="A30" t="str">
            <v>Total Depto</v>
          </cell>
          <cell r="C30" t="str">
            <v xml:space="preserve">  -----------------------</v>
          </cell>
          <cell r="D30" t="str">
            <v xml:space="preserve">  -----------------------</v>
          </cell>
          <cell r="E30" t="str">
            <v xml:space="preserve">  -----------------------</v>
          </cell>
          <cell r="F30" t="str">
            <v xml:space="preserve">  -----------------------</v>
          </cell>
          <cell r="G30" t="str">
            <v xml:space="preserve">  -----------------------</v>
          </cell>
          <cell r="H30" t="str">
            <v xml:space="preserve">  -----------------------</v>
          </cell>
          <cell r="I30" t="str">
            <v xml:space="preserve">  -----------------------</v>
          </cell>
          <cell r="J30" t="str">
            <v xml:space="preserve">  -----------------------</v>
          </cell>
          <cell r="K30" t="str">
            <v xml:space="preserve">  -----------------------</v>
          </cell>
          <cell r="L30" t="str">
            <v xml:space="preserve">  -----------------------</v>
          </cell>
          <cell r="M30" t="str">
            <v xml:space="preserve">  -----------------------</v>
          </cell>
          <cell r="N30" t="str">
            <v xml:space="preserve">  -----------------------</v>
          </cell>
          <cell r="O30" t="str">
            <v xml:space="preserve">  -----------------------</v>
          </cell>
          <cell r="P30" t="str">
            <v xml:space="preserve">  -----------------------</v>
          </cell>
          <cell r="Q30" t="str">
            <v xml:space="preserve">  -----------------------</v>
          </cell>
          <cell r="R30" t="str">
            <v xml:space="preserve">  -----------------------</v>
          </cell>
          <cell r="S30" t="str">
            <v xml:space="preserve">  -----------------------</v>
          </cell>
          <cell r="T30" t="str">
            <v xml:space="preserve">  -----------------------</v>
          </cell>
          <cell r="U30" t="str">
            <v xml:space="preserve">  -----------------------</v>
          </cell>
          <cell r="V30" t="str">
            <v xml:space="preserve">  -----------------------</v>
          </cell>
          <cell r="W30" t="str">
            <v xml:space="preserve">  -----------------------</v>
          </cell>
          <cell r="X30" t="str">
            <v xml:space="preserve">  -----------------------</v>
          </cell>
          <cell r="Y30" t="str">
            <v xml:space="preserve">  -----------------------</v>
          </cell>
          <cell r="Z30" t="str">
            <v xml:space="preserve">  -----------------------</v>
          </cell>
          <cell r="AA30" t="str">
            <v xml:space="preserve">  -----------------------</v>
          </cell>
          <cell r="AB30" t="str">
            <v xml:space="preserve">  -----------------------</v>
          </cell>
          <cell r="AC30" t="str">
            <v xml:space="preserve">  -----------------------</v>
          </cell>
          <cell r="AD30" t="str">
            <v xml:space="preserve">  -----------------------</v>
          </cell>
          <cell r="AE30" t="str">
            <v xml:space="preserve">  -----------------------</v>
          </cell>
          <cell r="AF30" t="str">
            <v xml:space="preserve">  -----------------------</v>
          </cell>
          <cell r="AG30" t="str">
            <v xml:space="preserve">  -----------------------</v>
          </cell>
          <cell r="AH30" t="str">
            <v xml:space="preserve">  -----------------------</v>
          </cell>
          <cell r="AI30" t="str">
            <v xml:space="preserve">  -----------------------</v>
          </cell>
          <cell r="AJ30" t="str">
            <v xml:space="preserve">  -----------------------</v>
          </cell>
          <cell r="AK30" t="str">
            <v xml:space="preserve">  -----------------------</v>
          </cell>
          <cell r="AL30" t="str">
            <v xml:space="preserve">  -----------------------</v>
          </cell>
        </row>
        <row r="31">
          <cell r="C31">
            <v>18939</v>
          </cell>
          <cell r="D31">
            <v>2000</v>
          </cell>
          <cell r="E31">
            <v>7037.6</v>
          </cell>
          <cell r="F31">
            <v>0</v>
          </cell>
          <cell r="G31">
            <v>25976.6</v>
          </cell>
          <cell r="H31">
            <v>15</v>
          </cell>
          <cell r="I31">
            <v>3510.37</v>
          </cell>
          <cell r="J31">
            <v>0</v>
          </cell>
          <cell r="K31">
            <v>-468.76</v>
          </cell>
          <cell r="L31">
            <v>0</v>
          </cell>
          <cell r="M31">
            <v>2713.08</v>
          </cell>
          <cell r="N31">
            <v>2116</v>
          </cell>
          <cell r="O31">
            <v>298.58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5939.95</v>
          </cell>
          <cell r="AA31">
            <v>20036.650000000001</v>
          </cell>
          <cell r="AB31">
            <v>443.64</v>
          </cell>
          <cell r="AC31">
            <v>1324.68</v>
          </cell>
          <cell r="AD31">
            <v>1850.94</v>
          </cell>
          <cell r="AE31">
            <v>437.95</v>
          </cell>
          <cell r="AF31">
            <v>559.54</v>
          </cell>
          <cell r="AG31">
            <v>13165.32</v>
          </cell>
          <cell r="AH31">
            <v>3619.26</v>
          </cell>
          <cell r="AI31">
            <v>1094.8599999999999</v>
          </cell>
          <cell r="AJ31">
            <v>218.96</v>
          </cell>
          <cell r="AK31">
            <v>0</v>
          </cell>
          <cell r="AL31">
            <v>19095.89</v>
          </cell>
        </row>
        <row r="33">
          <cell r="A33" t="str">
            <v>Departamento 60 CDE SECRETARIA JURIDICA Y DE TRANSPARENC</v>
          </cell>
        </row>
        <row r="34">
          <cell r="A34" t="str">
            <v>00195</v>
          </cell>
          <cell r="B34" t="str">
            <v>MURGUIA ESCOBEDO SANDRA BUENAVENTURA</v>
          </cell>
          <cell r="C34">
            <v>9918.2999999999993</v>
          </cell>
          <cell r="D34">
            <v>1000</v>
          </cell>
          <cell r="E34">
            <v>950</v>
          </cell>
          <cell r="F34">
            <v>0</v>
          </cell>
          <cell r="G34">
            <v>10868.3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869.54</v>
          </cell>
          <cell r="N34">
            <v>869.54</v>
          </cell>
          <cell r="O34">
            <v>303.86</v>
          </cell>
          <cell r="P34">
            <v>1263.1600000000001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2436.56</v>
          </cell>
          <cell r="AA34">
            <v>8431.74</v>
          </cell>
          <cell r="AB34">
            <v>217.3</v>
          </cell>
          <cell r="AC34">
            <v>713.64</v>
          </cell>
          <cell r="AD34">
            <v>934.3</v>
          </cell>
          <cell r="AE34">
            <v>248.36</v>
          </cell>
          <cell r="AF34">
            <v>237.36</v>
          </cell>
          <cell r="AG34">
            <v>7465.84</v>
          </cell>
          <cell r="AH34">
            <v>1865.24</v>
          </cell>
          <cell r="AI34">
            <v>620.88</v>
          </cell>
          <cell r="AJ34">
            <v>124.18</v>
          </cell>
          <cell r="AK34">
            <v>0</v>
          </cell>
          <cell r="AL34">
            <v>10561.86</v>
          </cell>
        </row>
        <row r="35">
          <cell r="A35" t="str">
            <v>Total Depto</v>
          </cell>
          <cell r="C35" t="str">
            <v xml:space="preserve">  -----------------------</v>
          </cell>
          <cell r="D35" t="str">
            <v xml:space="preserve">  -----------------------</v>
          </cell>
          <cell r="E35" t="str">
            <v xml:space="preserve">  -----------------------</v>
          </cell>
          <cell r="F35" t="str">
            <v xml:space="preserve">  -----------------------</v>
          </cell>
          <cell r="G35" t="str">
            <v xml:space="preserve">  -----------------------</v>
          </cell>
          <cell r="H35" t="str">
            <v xml:space="preserve">  -----------------------</v>
          </cell>
          <cell r="I35" t="str">
            <v xml:space="preserve">  -----------------------</v>
          </cell>
          <cell r="J35" t="str">
            <v xml:space="preserve">  -----------------------</v>
          </cell>
          <cell r="K35" t="str">
            <v xml:space="preserve">  -----------------------</v>
          </cell>
          <cell r="L35" t="str">
            <v xml:space="preserve">  -----------------------</v>
          </cell>
          <cell r="M35" t="str">
            <v xml:space="preserve">  -----------------------</v>
          </cell>
          <cell r="N35" t="str">
            <v xml:space="preserve">  -----------------------</v>
          </cell>
          <cell r="O35" t="str">
            <v xml:space="preserve">  -----------------------</v>
          </cell>
          <cell r="P35" t="str">
            <v xml:space="preserve">  -----------------------</v>
          </cell>
          <cell r="Q35" t="str">
            <v xml:space="preserve">  -----------------------</v>
          </cell>
          <cell r="R35" t="str">
            <v xml:space="preserve">  -----------------------</v>
          </cell>
          <cell r="S35" t="str">
            <v xml:space="preserve">  -----------------------</v>
          </cell>
          <cell r="T35" t="str">
            <v xml:space="preserve">  -----------------------</v>
          </cell>
          <cell r="U35" t="str">
            <v xml:space="preserve">  -----------------------</v>
          </cell>
          <cell r="V35" t="str">
            <v xml:space="preserve">  -----------------------</v>
          </cell>
          <cell r="W35" t="str">
            <v xml:space="preserve">  -----------------------</v>
          </cell>
          <cell r="X35" t="str">
            <v xml:space="preserve">  -----------------------</v>
          </cell>
          <cell r="Y35" t="str">
            <v xml:space="preserve">  -----------------------</v>
          </cell>
          <cell r="Z35" t="str">
            <v xml:space="preserve">  -----------------------</v>
          </cell>
          <cell r="AA35" t="str">
            <v xml:space="preserve">  -----------------------</v>
          </cell>
          <cell r="AB35" t="str">
            <v xml:space="preserve">  -----------------------</v>
          </cell>
          <cell r="AC35" t="str">
            <v xml:space="preserve">  -----------------------</v>
          </cell>
          <cell r="AD35" t="str">
            <v xml:space="preserve">  -----------------------</v>
          </cell>
          <cell r="AE35" t="str">
            <v xml:space="preserve">  -----------------------</v>
          </cell>
          <cell r="AF35" t="str">
            <v xml:space="preserve">  -----------------------</v>
          </cell>
          <cell r="AG35" t="str">
            <v xml:space="preserve">  -----------------------</v>
          </cell>
          <cell r="AH35" t="str">
            <v xml:space="preserve">  -----------------------</v>
          </cell>
          <cell r="AI35" t="str">
            <v xml:space="preserve">  -----------------------</v>
          </cell>
          <cell r="AJ35" t="str">
            <v xml:space="preserve">  -----------------------</v>
          </cell>
          <cell r="AK35" t="str">
            <v xml:space="preserve">  -----------------------</v>
          </cell>
          <cell r="AL35" t="str">
            <v xml:space="preserve">  -----------------------</v>
          </cell>
        </row>
        <row r="36">
          <cell r="C36">
            <v>9918.2999999999993</v>
          </cell>
          <cell r="D36">
            <v>1000</v>
          </cell>
          <cell r="E36">
            <v>950</v>
          </cell>
          <cell r="F36">
            <v>0</v>
          </cell>
          <cell r="G36">
            <v>10868.3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869.54</v>
          </cell>
          <cell r="N36">
            <v>869.54</v>
          </cell>
          <cell r="O36">
            <v>303.86</v>
          </cell>
          <cell r="P36">
            <v>1263.1600000000001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2436.56</v>
          </cell>
          <cell r="AA36">
            <v>8431.74</v>
          </cell>
          <cell r="AB36">
            <v>217.3</v>
          </cell>
          <cell r="AC36">
            <v>713.64</v>
          </cell>
          <cell r="AD36">
            <v>934.3</v>
          </cell>
          <cell r="AE36">
            <v>248.36</v>
          </cell>
          <cell r="AF36">
            <v>237.36</v>
          </cell>
          <cell r="AG36">
            <v>7465.84</v>
          </cell>
          <cell r="AH36">
            <v>1865.24</v>
          </cell>
          <cell r="AI36">
            <v>620.88</v>
          </cell>
          <cell r="AJ36">
            <v>124.18</v>
          </cell>
          <cell r="AK36">
            <v>0</v>
          </cell>
          <cell r="AL36">
            <v>10561.86</v>
          </cell>
        </row>
        <row r="38">
          <cell r="A38" t="str">
            <v>Departamento 1006 SECRETARIA DE COMUNICACION SOCIAL</v>
          </cell>
        </row>
        <row r="39">
          <cell r="A39" t="str">
            <v>00951</v>
          </cell>
          <cell r="B39" t="str">
            <v>PEREZ MURILLO VERONICA DEL CARMEN</v>
          </cell>
          <cell r="C39">
            <v>19500</v>
          </cell>
          <cell r="D39">
            <v>1000</v>
          </cell>
          <cell r="E39">
            <v>17467.900000000001</v>
          </cell>
          <cell r="F39">
            <v>0</v>
          </cell>
          <cell r="G39">
            <v>36967.9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6382.98</v>
          </cell>
          <cell r="N39">
            <v>6382.98</v>
          </cell>
          <cell r="O39">
            <v>584.91999999999996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6967.9</v>
          </cell>
          <cell r="AA39">
            <v>30000</v>
          </cell>
          <cell r="AB39">
            <v>394.56</v>
          </cell>
          <cell r="AC39">
            <v>1447.9</v>
          </cell>
          <cell r="AD39">
            <v>1222.98</v>
          </cell>
          <cell r="AE39">
            <v>450.92</v>
          </cell>
          <cell r="AF39">
            <v>759.36</v>
          </cell>
          <cell r="AG39">
            <v>13555.28</v>
          </cell>
          <cell r="AH39">
            <v>3065.44</v>
          </cell>
          <cell r="AI39">
            <v>1127.3</v>
          </cell>
          <cell r="AJ39">
            <v>225.46</v>
          </cell>
          <cell r="AK39">
            <v>0</v>
          </cell>
          <cell r="AL39">
            <v>19183.759999999998</v>
          </cell>
        </row>
        <row r="40">
          <cell r="A40" t="str">
            <v>Total Depto</v>
          </cell>
          <cell r="C40" t="str">
            <v xml:space="preserve">  -----------------------</v>
          </cell>
          <cell r="D40" t="str">
            <v xml:space="preserve">  -----------------------</v>
          </cell>
          <cell r="E40" t="str">
            <v xml:space="preserve">  -----------------------</v>
          </cell>
          <cell r="F40" t="str">
            <v xml:space="preserve">  -----------------------</v>
          </cell>
          <cell r="G40" t="str">
            <v xml:space="preserve">  -----------------------</v>
          </cell>
          <cell r="H40" t="str">
            <v xml:space="preserve">  -----------------------</v>
          </cell>
          <cell r="I40" t="str">
            <v xml:space="preserve">  -----------------------</v>
          </cell>
          <cell r="J40" t="str">
            <v xml:space="preserve">  -----------------------</v>
          </cell>
          <cell r="K40" t="str">
            <v xml:space="preserve">  -----------------------</v>
          </cell>
          <cell r="L40" t="str">
            <v xml:space="preserve">  -----------------------</v>
          </cell>
          <cell r="M40" t="str">
            <v xml:space="preserve">  -----------------------</v>
          </cell>
          <cell r="N40" t="str">
            <v xml:space="preserve">  -----------------------</v>
          </cell>
          <cell r="O40" t="str">
            <v xml:space="preserve">  -----------------------</v>
          </cell>
          <cell r="P40" t="str">
            <v xml:space="preserve">  -----------------------</v>
          </cell>
          <cell r="Q40" t="str">
            <v xml:space="preserve">  -----------------------</v>
          </cell>
          <cell r="R40" t="str">
            <v xml:space="preserve">  -----------------------</v>
          </cell>
          <cell r="S40" t="str">
            <v xml:space="preserve">  -----------------------</v>
          </cell>
          <cell r="T40" t="str">
            <v xml:space="preserve">  -----------------------</v>
          </cell>
          <cell r="U40" t="str">
            <v xml:space="preserve">  -----------------------</v>
          </cell>
          <cell r="V40" t="str">
            <v xml:space="preserve">  -----------------------</v>
          </cell>
          <cell r="W40" t="str">
            <v xml:space="preserve">  -----------------------</v>
          </cell>
          <cell r="X40" t="str">
            <v xml:space="preserve">  -----------------------</v>
          </cell>
          <cell r="Y40" t="str">
            <v xml:space="preserve">  -----------------------</v>
          </cell>
          <cell r="Z40" t="str">
            <v xml:space="preserve">  -----------------------</v>
          </cell>
          <cell r="AA40" t="str">
            <v xml:space="preserve">  -----------------------</v>
          </cell>
          <cell r="AB40" t="str">
            <v xml:space="preserve">  -----------------------</v>
          </cell>
          <cell r="AC40" t="str">
            <v xml:space="preserve">  -----------------------</v>
          </cell>
          <cell r="AD40" t="str">
            <v xml:space="preserve">  -----------------------</v>
          </cell>
          <cell r="AE40" t="str">
            <v xml:space="preserve">  -----------------------</v>
          </cell>
          <cell r="AF40" t="str">
            <v xml:space="preserve">  -----------------------</v>
          </cell>
          <cell r="AG40" t="str">
            <v xml:space="preserve">  -----------------------</v>
          </cell>
          <cell r="AH40" t="str">
            <v xml:space="preserve">  -----------------------</v>
          </cell>
          <cell r="AI40" t="str">
            <v xml:space="preserve">  -----------------------</v>
          </cell>
          <cell r="AJ40" t="str">
            <v xml:space="preserve">  -----------------------</v>
          </cell>
          <cell r="AK40" t="str">
            <v xml:space="preserve">  -----------------------</v>
          </cell>
          <cell r="AL40" t="str">
            <v xml:space="preserve">  -----------------------</v>
          </cell>
        </row>
        <row r="41">
          <cell r="C41">
            <v>19500</v>
          </cell>
          <cell r="D41">
            <v>1000</v>
          </cell>
          <cell r="E41">
            <v>17467.900000000001</v>
          </cell>
          <cell r="F41">
            <v>0</v>
          </cell>
          <cell r="G41">
            <v>36967.9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6382.98</v>
          </cell>
          <cell r="N41">
            <v>6382.98</v>
          </cell>
          <cell r="O41">
            <v>584.91999999999996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6967.9</v>
          </cell>
          <cell r="AA41">
            <v>30000</v>
          </cell>
          <cell r="AB41">
            <v>394.56</v>
          </cell>
          <cell r="AC41">
            <v>1447.9</v>
          </cell>
          <cell r="AD41">
            <v>1222.98</v>
          </cell>
          <cell r="AE41">
            <v>450.92</v>
          </cell>
          <cell r="AF41">
            <v>759.36</v>
          </cell>
          <cell r="AG41">
            <v>13555.28</v>
          </cell>
          <cell r="AH41">
            <v>3065.44</v>
          </cell>
          <cell r="AI41">
            <v>1127.3</v>
          </cell>
          <cell r="AJ41">
            <v>225.46</v>
          </cell>
          <cell r="AK41">
            <v>0</v>
          </cell>
          <cell r="AL41">
            <v>19183.759999999998</v>
          </cell>
        </row>
        <row r="43">
          <cell r="A43" t="str">
            <v>Departamento 1014 SECRETARIA DE ORGANIZACION</v>
          </cell>
        </row>
        <row r="44">
          <cell r="A44" t="str">
            <v>00015</v>
          </cell>
          <cell r="B44" t="str">
            <v>LOPEZ HUESO TAYDE LUCINA</v>
          </cell>
          <cell r="C44">
            <v>14409</v>
          </cell>
          <cell r="D44">
            <v>1000</v>
          </cell>
          <cell r="E44">
            <v>0</v>
          </cell>
          <cell r="F44">
            <v>0</v>
          </cell>
          <cell r="G44">
            <v>14409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1461.8</v>
          </cell>
          <cell r="N44">
            <v>1461.8</v>
          </cell>
          <cell r="O44">
            <v>421.56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1883.36</v>
          </cell>
          <cell r="AA44">
            <v>12525.64</v>
          </cell>
          <cell r="AB44">
            <v>291.54000000000002</v>
          </cell>
          <cell r="AC44">
            <v>1069.8599999999999</v>
          </cell>
          <cell r="AD44">
            <v>1055.2</v>
          </cell>
          <cell r="AE44">
            <v>333.18</v>
          </cell>
          <cell r="AF44">
            <v>308.18</v>
          </cell>
          <cell r="AG44">
            <v>10016.06</v>
          </cell>
          <cell r="AH44">
            <v>2416.6</v>
          </cell>
          <cell r="AI44">
            <v>832.96</v>
          </cell>
          <cell r="AJ44">
            <v>166.6</v>
          </cell>
          <cell r="AK44">
            <v>0</v>
          </cell>
          <cell r="AL44">
            <v>14073.58</v>
          </cell>
        </row>
        <row r="45">
          <cell r="A45" t="str">
            <v>Total Depto</v>
          </cell>
          <cell r="C45" t="str">
            <v xml:space="preserve">  -----------------------</v>
          </cell>
          <cell r="D45" t="str">
            <v xml:space="preserve">  -----------------------</v>
          </cell>
          <cell r="E45" t="str">
            <v xml:space="preserve">  -----------------------</v>
          </cell>
          <cell r="F45" t="str">
            <v xml:space="preserve">  -----------------------</v>
          </cell>
          <cell r="G45" t="str">
            <v xml:space="preserve">  -----------------------</v>
          </cell>
          <cell r="H45" t="str">
            <v xml:space="preserve">  -----------------------</v>
          </cell>
          <cell r="I45" t="str">
            <v xml:space="preserve">  -----------------------</v>
          </cell>
          <cell r="J45" t="str">
            <v xml:space="preserve">  -----------------------</v>
          </cell>
          <cell r="K45" t="str">
            <v xml:space="preserve">  -----------------------</v>
          </cell>
          <cell r="L45" t="str">
            <v xml:space="preserve">  -----------------------</v>
          </cell>
          <cell r="M45" t="str">
            <v xml:space="preserve">  -----------------------</v>
          </cell>
          <cell r="N45" t="str">
            <v xml:space="preserve">  -----------------------</v>
          </cell>
          <cell r="O45" t="str">
            <v xml:space="preserve">  -----------------------</v>
          </cell>
          <cell r="P45" t="str">
            <v xml:space="preserve">  -----------------------</v>
          </cell>
          <cell r="Q45" t="str">
            <v xml:space="preserve">  -----------------------</v>
          </cell>
          <cell r="R45" t="str">
            <v xml:space="preserve">  -----------------------</v>
          </cell>
          <cell r="S45" t="str">
            <v xml:space="preserve">  -----------------------</v>
          </cell>
          <cell r="T45" t="str">
            <v xml:space="preserve">  -----------------------</v>
          </cell>
          <cell r="U45" t="str">
            <v xml:space="preserve">  -----------------------</v>
          </cell>
          <cell r="V45" t="str">
            <v xml:space="preserve">  -----------------------</v>
          </cell>
          <cell r="W45" t="str">
            <v xml:space="preserve">  -----------------------</v>
          </cell>
          <cell r="X45" t="str">
            <v xml:space="preserve">  -----------------------</v>
          </cell>
          <cell r="Y45" t="str">
            <v xml:space="preserve">  -----------------------</v>
          </cell>
          <cell r="Z45" t="str">
            <v xml:space="preserve">  -----------------------</v>
          </cell>
          <cell r="AA45" t="str">
            <v xml:space="preserve">  -----------------------</v>
          </cell>
          <cell r="AB45" t="str">
            <v xml:space="preserve">  -----------------------</v>
          </cell>
          <cell r="AC45" t="str">
            <v xml:space="preserve">  -----------------------</v>
          </cell>
          <cell r="AD45" t="str">
            <v xml:space="preserve">  -----------------------</v>
          </cell>
          <cell r="AE45" t="str">
            <v xml:space="preserve">  -----------------------</v>
          </cell>
          <cell r="AF45" t="str">
            <v xml:space="preserve">  -----------------------</v>
          </cell>
          <cell r="AG45" t="str">
            <v xml:space="preserve">  -----------------------</v>
          </cell>
          <cell r="AH45" t="str">
            <v xml:space="preserve">  -----------------------</v>
          </cell>
          <cell r="AI45" t="str">
            <v xml:space="preserve">  -----------------------</v>
          </cell>
          <cell r="AJ45" t="str">
            <v xml:space="preserve">  -----------------------</v>
          </cell>
          <cell r="AK45" t="str">
            <v xml:space="preserve">  -----------------------</v>
          </cell>
          <cell r="AL45" t="str">
            <v xml:space="preserve">  -----------------------</v>
          </cell>
        </row>
        <row r="46">
          <cell r="C46">
            <v>14409</v>
          </cell>
          <cell r="D46">
            <v>1000</v>
          </cell>
          <cell r="E46">
            <v>0</v>
          </cell>
          <cell r="F46">
            <v>0</v>
          </cell>
          <cell r="G46">
            <v>14409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1461.8</v>
          </cell>
          <cell r="N46">
            <v>1461.8</v>
          </cell>
          <cell r="O46">
            <v>421.56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1883.36</v>
          </cell>
          <cell r="AA46">
            <v>12525.64</v>
          </cell>
          <cell r="AB46">
            <v>291.54000000000002</v>
          </cell>
          <cell r="AC46">
            <v>1069.8599999999999</v>
          </cell>
          <cell r="AD46">
            <v>1055.2</v>
          </cell>
          <cell r="AE46">
            <v>333.18</v>
          </cell>
          <cell r="AF46">
            <v>308.18</v>
          </cell>
          <cell r="AG46">
            <v>10016.06</v>
          </cell>
          <cell r="AH46">
            <v>2416.6</v>
          </cell>
          <cell r="AI46">
            <v>832.96</v>
          </cell>
          <cell r="AJ46">
            <v>166.6</v>
          </cell>
          <cell r="AK46">
            <v>0</v>
          </cell>
          <cell r="AL46">
            <v>14073.58</v>
          </cell>
        </row>
        <row r="48">
          <cell r="A48" t="str">
            <v>Departamento 4103 CDE PRESIDENCIA</v>
          </cell>
        </row>
        <row r="49">
          <cell r="A49" t="str">
            <v>00959</v>
          </cell>
          <cell r="B49" t="str">
            <v>CERVANTES RAMIREZ MARCO ANTONIO</v>
          </cell>
          <cell r="C49">
            <v>8364</v>
          </cell>
          <cell r="D49">
            <v>1000</v>
          </cell>
          <cell r="E49">
            <v>14425</v>
          </cell>
          <cell r="F49">
            <v>0</v>
          </cell>
          <cell r="G49">
            <v>22789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3221.68</v>
          </cell>
          <cell r="N49">
            <v>3221.68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3221.68</v>
          </cell>
          <cell r="AA49">
            <v>19567.32</v>
          </cell>
          <cell r="AB49">
            <v>229.68</v>
          </cell>
          <cell r="AC49">
            <v>622</v>
          </cell>
          <cell r="AD49">
            <v>922.08</v>
          </cell>
          <cell r="AE49">
            <v>193.41</v>
          </cell>
          <cell r="AF49">
            <v>475.78</v>
          </cell>
          <cell r="AG49">
            <v>5814.2</v>
          </cell>
          <cell r="AH49">
            <v>1773.76</v>
          </cell>
          <cell r="AI49">
            <v>483.52</v>
          </cell>
          <cell r="AJ49">
            <v>96.7</v>
          </cell>
          <cell r="AK49">
            <v>0</v>
          </cell>
          <cell r="AL49">
            <v>8837.3700000000008</v>
          </cell>
        </row>
        <row r="50">
          <cell r="A50" t="str">
            <v>00007</v>
          </cell>
          <cell r="B50" t="str">
            <v>DE LEON CORONA JANE VANESSA</v>
          </cell>
          <cell r="C50">
            <v>11767.5</v>
          </cell>
          <cell r="D50">
            <v>1000</v>
          </cell>
          <cell r="E50">
            <v>3232.5</v>
          </cell>
          <cell r="F50">
            <v>0</v>
          </cell>
          <cell r="G50">
            <v>15000</v>
          </cell>
          <cell r="H50">
            <v>15</v>
          </cell>
          <cell r="I50">
            <v>0</v>
          </cell>
          <cell r="J50">
            <v>4109.6099999999997</v>
          </cell>
          <cell r="K50">
            <v>0</v>
          </cell>
          <cell r="L50">
            <v>0</v>
          </cell>
          <cell r="M50">
            <v>1567.72</v>
          </cell>
          <cell r="N50">
            <v>1567.72</v>
          </cell>
          <cell r="O50">
            <v>426.52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6118.85</v>
          </cell>
          <cell r="AA50">
            <v>8881.15</v>
          </cell>
          <cell r="AB50">
            <v>294.66000000000003</v>
          </cell>
          <cell r="AC50">
            <v>1081.3399999999999</v>
          </cell>
          <cell r="AD50">
            <v>1060.3</v>
          </cell>
          <cell r="AE50">
            <v>336.76</v>
          </cell>
          <cell r="AF50">
            <v>320</v>
          </cell>
          <cell r="AG50">
            <v>10123.58</v>
          </cell>
          <cell r="AH50">
            <v>2436.3000000000002</v>
          </cell>
          <cell r="AI50">
            <v>841.9</v>
          </cell>
          <cell r="AJ50">
            <v>168.38</v>
          </cell>
          <cell r="AK50">
            <v>0</v>
          </cell>
          <cell r="AL50">
            <v>14226.92</v>
          </cell>
        </row>
        <row r="51">
          <cell r="A51" t="str">
            <v>00843</v>
          </cell>
          <cell r="B51" t="str">
            <v>DOMINGUEZ VAZQUEZ FERNANDO</v>
          </cell>
          <cell r="C51">
            <v>8364</v>
          </cell>
          <cell r="D51">
            <v>1000</v>
          </cell>
          <cell r="E51">
            <v>4600</v>
          </cell>
          <cell r="F51">
            <v>0</v>
          </cell>
          <cell r="G51">
            <v>12964</v>
          </cell>
          <cell r="H51">
            <v>0</v>
          </cell>
          <cell r="I51">
            <v>0</v>
          </cell>
          <cell r="J51">
            <v>3252.57</v>
          </cell>
          <cell r="K51">
            <v>0</v>
          </cell>
          <cell r="L51">
            <v>0</v>
          </cell>
          <cell r="M51">
            <v>1213.44</v>
          </cell>
          <cell r="N51">
            <v>1213.44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4466.01</v>
          </cell>
          <cell r="AA51">
            <v>8497.99</v>
          </cell>
          <cell r="AB51">
            <v>229.68</v>
          </cell>
          <cell r="AC51">
            <v>622</v>
          </cell>
          <cell r="AD51">
            <v>922.08</v>
          </cell>
          <cell r="AE51">
            <v>193.41</v>
          </cell>
          <cell r="AF51">
            <v>279.27999999999997</v>
          </cell>
          <cell r="AG51">
            <v>5814.2</v>
          </cell>
          <cell r="AH51">
            <v>1773.76</v>
          </cell>
          <cell r="AI51">
            <v>483.52</v>
          </cell>
          <cell r="AJ51">
            <v>96.7</v>
          </cell>
          <cell r="AK51">
            <v>0</v>
          </cell>
          <cell r="AL51">
            <v>8640.8700000000008</v>
          </cell>
        </row>
        <row r="52">
          <cell r="A52" t="str">
            <v>00996</v>
          </cell>
          <cell r="B52" t="str">
            <v>HARO RAMIREZ LAURA LORENA</v>
          </cell>
          <cell r="C52">
            <v>24999.9</v>
          </cell>
          <cell r="D52">
            <v>1000</v>
          </cell>
          <cell r="E52">
            <v>25000</v>
          </cell>
          <cell r="F52">
            <v>0</v>
          </cell>
          <cell r="G52">
            <v>49999.9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9539.76</v>
          </cell>
          <cell r="N52">
            <v>9539.76</v>
          </cell>
          <cell r="O52">
            <v>761.38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10301.14</v>
          </cell>
          <cell r="AA52">
            <v>39698.76</v>
          </cell>
          <cell r="AB52">
            <v>505.84</v>
          </cell>
          <cell r="AC52">
            <v>1856.28</v>
          </cell>
          <cell r="AD52">
            <v>1404.2</v>
          </cell>
          <cell r="AE52">
            <v>578.1</v>
          </cell>
          <cell r="AF52">
            <v>1020</v>
          </cell>
          <cell r="AG52">
            <v>17378.48</v>
          </cell>
          <cell r="AH52">
            <v>3766.32</v>
          </cell>
          <cell r="AI52">
            <v>1445.24</v>
          </cell>
          <cell r="AJ52">
            <v>289.04000000000002</v>
          </cell>
          <cell r="AK52">
            <v>0</v>
          </cell>
          <cell r="AL52">
            <v>24477.18</v>
          </cell>
        </row>
        <row r="53">
          <cell r="A53" t="str">
            <v>01001</v>
          </cell>
          <cell r="B53" t="str">
            <v>HUERTA RANGEL EDSON ALEJANDRO</v>
          </cell>
          <cell r="C53">
            <v>9000</v>
          </cell>
          <cell r="D53">
            <v>1000</v>
          </cell>
          <cell r="E53">
            <v>6000</v>
          </cell>
          <cell r="F53">
            <v>0</v>
          </cell>
          <cell r="G53">
            <v>15000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1567.72</v>
          </cell>
          <cell r="N53">
            <v>1567.72</v>
          </cell>
          <cell r="O53">
            <v>248.04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1815.76</v>
          </cell>
          <cell r="AA53">
            <v>13184.24</v>
          </cell>
          <cell r="AB53">
            <v>182.1</v>
          </cell>
          <cell r="AC53">
            <v>578.46</v>
          </cell>
          <cell r="AD53">
            <v>876.98</v>
          </cell>
          <cell r="AE53">
            <v>208.12</v>
          </cell>
          <cell r="AF53">
            <v>320</v>
          </cell>
          <cell r="AG53">
            <v>6256.28</v>
          </cell>
          <cell r="AH53">
            <v>1637.54</v>
          </cell>
          <cell r="AI53">
            <v>520.29999999999995</v>
          </cell>
          <cell r="AJ53">
            <v>104.06</v>
          </cell>
          <cell r="AK53">
            <v>0</v>
          </cell>
          <cell r="AL53">
            <v>9046.2999999999993</v>
          </cell>
        </row>
        <row r="54">
          <cell r="A54" t="str">
            <v>00199</v>
          </cell>
          <cell r="B54" t="str">
            <v>MEZA ARANA MAYRA GISELA</v>
          </cell>
          <cell r="C54">
            <v>11767.5</v>
          </cell>
          <cell r="D54">
            <v>1000</v>
          </cell>
          <cell r="E54">
            <v>3232.5</v>
          </cell>
          <cell r="F54">
            <v>0</v>
          </cell>
          <cell r="G54">
            <v>15000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1567.72</v>
          </cell>
          <cell r="N54">
            <v>1567.72</v>
          </cell>
          <cell r="O54">
            <v>426.52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1994.24</v>
          </cell>
          <cell r="AA54">
            <v>13005.76</v>
          </cell>
          <cell r="AB54">
            <v>294.66000000000003</v>
          </cell>
          <cell r="AC54">
            <v>1081.3399999999999</v>
          </cell>
          <cell r="AD54">
            <v>1060.3</v>
          </cell>
          <cell r="AE54">
            <v>336.76</v>
          </cell>
          <cell r="AF54">
            <v>320</v>
          </cell>
          <cell r="AG54">
            <v>10123.58</v>
          </cell>
          <cell r="AH54">
            <v>2436.3000000000002</v>
          </cell>
          <cell r="AI54">
            <v>841.9</v>
          </cell>
          <cell r="AJ54">
            <v>168.38</v>
          </cell>
          <cell r="AK54">
            <v>0</v>
          </cell>
          <cell r="AL54">
            <v>14226.92</v>
          </cell>
        </row>
        <row r="55">
          <cell r="A55" t="str">
            <v>00118</v>
          </cell>
          <cell r="B55" t="str">
            <v>RAMIREZ GALLEGOS LORENA</v>
          </cell>
          <cell r="C55">
            <v>8550</v>
          </cell>
          <cell r="D55">
            <v>1000</v>
          </cell>
          <cell r="E55">
            <v>3450</v>
          </cell>
          <cell r="F55">
            <v>0</v>
          </cell>
          <cell r="G55">
            <v>12000</v>
          </cell>
          <cell r="H55">
            <v>15</v>
          </cell>
          <cell r="I55">
            <v>0</v>
          </cell>
          <cell r="J55">
            <v>3135.03</v>
          </cell>
          <cell r="K55">
            <v>0</v>
          </cell>
          <cell r="L55">
            <v>0</v>
          </cell>
          <cell r="M55">
            <v>1044.82</v>
          </cell>
          <cell r="N55">
            <v>1044.82</v>
          </cell>
          <cell r="O55">
            <v>329.32</v>
          </cell>
          <cell r="P55">
            <v>1142.8399999999999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5667.01</v>
          </cell>
          <cell r="AA55">
            <v>6332.99</v>
          </cell>
          <cell r="AB55">
            <v>233.38</v>
          </cell>
          <cell r="AC55">
            <v>766.4</v>
          </cell>
          <cell r="AD55">
            <v>960.46</v>
          </cell>
          <cell r="AE55">
            <v>266.72000000000003</v>
          </cell>
          <cell r="AF55">
            <v>260</v>
          </cell>
          <cell r="AG55">
            <v>8017.76</v>
          </cell>
          <cell r="AH55">
            <v>1960.24</v>
          </cell>
          <cell r="AI55">
            <v>666.78</v>
          </cell>
          <cell r="AJ55">
            <v>133.36000000000001</v>
          </cell>
          <cell r="AK55">
            <v>0</v>
          </cell>
          <cell r="AL55">
            <v>11304.86</v>
          </cell>
        </row>
        <row r="56">
          <cell r="A56" t="str">
            <v>00999</v>
          </cell>
          <cell r="B56" t="str">
            <v>RODRIGUEZ HOYOS NORBERTO DANIEL</v>
          </cell>
          <cell r="C56">
            <v>14250</v>
          </cell>
          <cell r="D56">
            <v>1000</v>
          </cell>
          <cell r="E56">
            <v>9537.44</v>
          </cell>
          <cell r="F56">
            <v>0</v>
          </cell>
          <cell r="G56">
            <v>23787.439999999999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3434.94</v>
          </cell>
          <cell r="N56">
            <v>3434.94</v>
          </cell>
          <cell r="O56">
            <v>416.48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3851.42</v>
          </cell>
          <cell r="AA56">
            <v>19936.02</v>
          </cell>
          <cell r="AB56">
            <v>288.32</v>
          </cell>
          <cell r="AC56">
            <v>1058.08</v>
          </cell>
          <cell r="AD56">
            <v>1049.98</v>
          </cell>
          <cell r="AE56">
            <v>329.52</v>
          </cell>
          <cell r="AF56">
            <v>495.74</v>
          </cell>
          <cell r="AG56">
            <v>9905.7800000000007</v>
          </cell>
          <cell r="AH56">
            <v>2396.38</v>
          </cell>
          <cell r="AI56">
            <v>823.8</v>
          </cell>
          <cell r="AJ56">
            <v>164.76</v>
          </cell>
          <cell r="AK56">
            <v>0</v>
          </cell>
          <cell r="AL56">
            <v>14115.98</v>
          </cell>
        </row>
        <row r="57">
          <cell r="A57" t="str">
            <v>01000</v>
          </cell>
          <cell r="B57" t="str">
            <v>SALAZAR ENRIQUEZ BLANCA ERIKA</v>
          </cell>
          <cell r="C57">
            <v>9000</v>
          </cell>
          <cell r="D57">
            <v>1000</v>
          </cell>
          <cell r="E57">
            <v>6000</v>
          </cell>
          <cell r="F57">
            <v>0</v>
          </cell>
          <cell r="G57">
            <v>15000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1567.72</v>
          </cell>
          <cell r="N57">
            <v>1567.72</v>
          </cell>
          <cell r="O57">
            <v>248.04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1815.76</v>
          </cell>
          <cell r="AA57">
            <v>13184.24</v>
          </cell>
          <cell r="AB57">
            <v>182.1</v>
          </cell>
          <cell r="AC57">
            <v>578.46</v>
          </cell>
          <cell r="AD57">
            <v>876.98</v>
          </cell>
          <cell r="AE57">
            <v>208.12</v>
          </cell>
          <cell r="AF57">
            <v>320</v>
          </cell>
          <cell r="AG57">
            <v>6256.28</v>
          </cell>
          <cell r="AH57">
            <v>1637.54</v>
          </cell>
          <cell r="AI57">
            <v>520.29999999999995</v>
          </cell>
          <cell r="AJ57">
            <v>104.06</v>
          </cell>
          <cell r="AK57">
            <v>0</v>
          </cell>
          <cell r="AL57">
            <v>9046.2999999999993</v>
          </cell>
        </row>
        <row r="58">
          <cell r="A58" t="str">
            <v>00997</v>
          </cell>
          <cell r="B58" t="str">
            <v>VIDAL RAMIREZ ANDREA VIANEY</v>
          </cell>
          <cell r="C58">
            <v>8364</v>
          </cell>
          <cell r="D58">
            <v>1000</v>
          </cell>
          <cell r="E58">
            <v>0</v>
          </cell>
          <cell r="F58">
            <v>0</v>
          </cell>
          <cell r="G58">
            <v>8364</v>
          </cell>
          <cell r="H58">
            <v>0</v>
          </cell>
          <cell r="I58">
            <v>0</v>
          </cell>
          <cell r="J58">
            <v>0</v>
          </cell>
          <cell r="K58">
            <v>-468.76</v>
          </cell>
          <cell r="L58">
            <v>0</v>
          </cell>
          <cell r="M58">
            <v>597.08000000000004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8364</v>
          </cell>
          <cell r="AB58">
            <v>229.68</v>
          </cell>
          <cell r="AC58">
            <v>622</v>
          </cell>
          <cell r="AD58">
            <v>922.08</v>
          </cell>
          <cell r="AE58">
            <v>193.41</v>
          </cell>
          <cell r="AF58">
            <v>187.28</v>
          </cell>
          <cell r="AG58">
            <v>5814.2</v>
          </cell>
          <cell r="AH58">
            <v>1773.76</v>
          </cell>
          <cell r="AI58">
            <v>483.52</v>
          </cell>
          <cell r="AJ58">
            <v>96.7</v>
          </cell>
          <cell r="AK58">
            <v>0</v>
          </cell>
          <cell r="AL58">
            <v>8548.8700000000008</v>
          </cell>
        </row>
        <row r="59">
          <cell r="A59" t="str">
            <v>Total Depto</v>
          </cell>
          <cell r="C59" t="str">
            <v xml:space="preserve">  -----------------------</v>
          </cell>
          <cell r="D59" t="str">
            <v xml:space="preserve">  -----------------------</v>
          </cell>
          <cell r="E59" t="str">
            <v xml:space="preserve">  -----------------------</v>
          </cell>
          <cell r="F59" t="str">
            <v xml:space="preserve">  -----------------------</v>
          </cell>
          <cell r="G59" t="str">
            <v xml:space="preserve">  -----------------------</v>
          </cell>
          <cell r="H59" t="str">
            <v xml:space="preserve">  -----------------------</v>
          </cell>
          <cell r="I59" t="str">
            <v xml:space="preserve">  -----------------------</v>
          </cell>
          <cell r="J59" t="str">
            <v xml:space="preserve">  -----------------------</v>
          </cell>
          <cell r="K59" t="str">
            <v xml:space="preserve">  -----------------------</v>
          </cell>
          <cell r="L59" t="str">
            <v xml:space="preserve">  -----------------------</v>
          </cell>
          <cell r="M59" t="str">
            <v xml:space="preserve">  -----------------------</v>
          </cell>
          <cell r="N59" t="str">
            <v xml:space="preserve">  -----------------------</v>
          </cell>
          <cell r="O59" t="str">
            <v xml:space="preserve">  -----------------------</v>
          </cell>
          <cell r="P59" t="str">
            <v xml:space="preserve">  -----------------------</v>
          </cell>
          <cell r="Q59" t="str">
            <v xml:space="preserve">  -----------------------</v>
          </cell>
          <cell r="R59" t="str">
            <v xml:space="preserve">  -----------------------</v>
          </cell>
          <cell r="S59" t="str">
            <v xml:space="preserve">  -----------------------</v>
          </cell>
          <cell r="T59" t="str">
            <v xml:space="preserve">  -----------------------</v>
          </cell>
          <cell r="U59" t="str">
            <v xml:space="preserve">  -----------------------</v>
          </cell>
          <cell r="V59" t="str">
            <v xml:space="preserve">  -----------------------</v>
          </cell>
          <cell r="W59" t="str">
            <v xml:space="preserve">  -----------------------</v>
          </cell>
          <cell r="X59" t="str">
            <v xml:space="preserve">  -----------------------</v>
          </cell>
          <cell r="Y59" t="str">
            <v xml:space="preserve">  -----------------------</v>
          </cell>
          <cell r="Z59" t="str">
            <v xml:space="preserve">  -----------------------</v>
          </cell>
          <cell r="AA59" t="str">
            <v xml:space="preserve">  -----------------------</v>
          </cell>
          <cell r="AB59" t="str">
            <v xml:space="preserve">  -----------------------</v>
          </cell>
          <cell r="AC59" t="str">
            <v xml:space="preserve">  -----------------------</v>
          </cell>
          <cell r="AD59" t="str">
            <v xml:space="preserve">  -----------------------</v>
          </cell>
          <cell r="AE59" t="str">
            <v xml:space="preserve">  -----------------------</v>
          </cell>
          <cell r="AF59" t="str">
            <v xml:space="preserve">  -----------------------</v>
          </cell>
          <cell r="AG59" t="str">
            <v xml:space="preserve">  -----------------------</v>
          </cell>
          <cell r="AH59" t="str">
            <v xml:space="preserve">  -----------------------</v>
          </cell>
          <cell r="AI59" t="str">
            <v xml:space="preserve">  -----------------------</v>
          </cell>
          <cell r="AJ59" t="str">
            <v xml:space="preserve">  -----------------------</v>
          </cell>
          <cell r="AK59" t="str">
            <v xml:space="preserve">  -----------------------</v>
          </cell>
          <cell r="AL59" t="str">
            <v xml:space="preserve">  -----------------------</v>
          </cell>
        </row>
        <row r="60">
          <cell r="C60">
            <v>114426.9</v>
          </cell>
          <cell r="D60">
            <v>10000</v>
          </cell>
          <cell r="E60">
            <v>75477.440000000002</v>
          </cell>
          <cell r="F60">
            <v>0</v>
          </cell>
          <cell r="G60">
            <v>189904.34</v>
          </cell>
          <cell r="H60">
            <v>30</v>
          </cell>
          <cell r="I60">
            <v>0</v>
          </cell>
          <cell r="J60">
            <v>10497.21</v>
          </cell>
          <cell r="K60">
            <v>-468.76</v>
          </cell>
          <cell r="L60">
            <v>0</v>
          </cell>
          <cell r="M60">
            <v>25322.6</v>
          </cell>
          <cell r="N60">
            <v>24725.52</v>
          </cell>
          <cell r="O60">
            <v>2856.3</v>
          </cell>
          <cell r="P60">
            <v>1142.8399999999999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39251.870000000003</v>
          </cell>
          <cell r="AA60">
            <v>150652.47</v>
          </cell>
          <cell r="AB60">
            <v>2670.1</v>
          </cell>
          <cell r="AC60">
            <v>8866.36</v>
          </cell>
          <cell r="AD60">
            <v>10055.44</v>
          </cell>
          <cell r="AE60">
            <v>2844.33</v>
          </cell>
          <cell r="AF60">
            <v>3998.08</v>
          </cell>
          <cell r="AG60">
            <v>85504.34</v>
          </cell>
          <cell r="AH60">
            <v>21591.9</v>
          </cell>
          <cell r="AI60">
            <v>7110.78</v>
          </cell>
          <cell r="AJ60">
            <v>1422.14</v>
          </cell>
          <cell r="AK60">
            <v>0</v>
          </cell>
          <cell r="AL60">
            <v>122471.57</v>
          </cell>
        </row>
        <row r="62">
          <cell r="A62" t="str">
            <v>Departamento 4105 CDE SECRETARIA DE ORGANIZACION</v>
          </cell>
        </row>
        <row r="63">
          <cell r="A63" t="str">
            <v>00061</v>
          </cell>
          <cell r="B63" t="str">
            <v>ARREOLA CASTAÑEDA ALBERTO</v>
          </cell>
          <cell r="C63">
            <v>19500</v>
          </cell>
          <cell r="D63">
            <v>1000</v>
          </cell>
          <cell r="E63">
            <v>17467.900000000001</v>
          </cell>
          <cell r="F63">
            <v>0</v>
          </cell>
          <cell r="G63">
            <v>36967.9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6382.98</v>
          </cell>
          <cell r="N63">
            <v>6382.98</v>
          </cell>
          <cell r="O63">
            <v>584.91999999999996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6967.9</v>
          </cell>
          <cell r="AA63">
            <v>30000</v>
          </cell>
          <cell r="AB63">
            <v>394.56</v>
          </cell>
          <cell r="AC63">
            <v>1447.9</v>
          </cell>
          <cell r="AD63">
            <v>1222.98</v>
          </cell>
          <cell r="AE63">
            <v>450.92</v>
          </cell>
          <cell r="AF63">
            <v>759.36</v>
          </cell>
          <cell r="AG63">
            <v>13555.28</v>
          </cell>
          <cell r="AH63">
            <v>3065.44</v>
          </cell>
          <cell r="AI63">
            <v>1127.3</v>
          </cell>
          <cell r="AJ63">
            <v>225.46</v>
          </cell>
          <cell r="AK63">
            <v>0</v>
          </cell>
          <cell r="AL63">
            <v>19183.759999999998</v>
          </cell>
        </row>
        <row r="64">
          <cell r="A64" t="str">
            <v>00874</v>
          </cell>
          <cell r="B64" t="str">
            <v>CAMIRUAGA LOPEZ MONICA DEL CARMEN</v>
          </cell>
          <cell r="C64">
            <v>8364</v>
          </cell>
          <cell r="D64">
            <v>1000</v>
          </cell>
          <cell r="E64">
            <v>2600</v>
          </cell>
          <cell r="F64">
            <v>0</v>
          </cell>
          <cell r="G64">
            <v>10964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879.96</v>
          </cell>
          <cell r="N64">
            <v>879.96</v>
          </cell>
          <cell r="O64">
            <v>0</v>
          </cell>
          <cell r="P64">
            <v>2000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2879.96</v>
          </cell>
          <cell r="AA64">
            <v>8084.04</v>
          </cell>
          <cell r="AB64">
            <v>229.68</v>
          </cell>
          <cell r="AC64">
            <v>622</v>
          </cell>
          <cell r="AD64">
            <v>922.08</v>
          </cell>
          <cell r="AE64">
            <v>193.41</v>
          </cell>
          <cell r="AF64">
            <v>239.28</v>
          </cell>
          <cell r="AG64">
            <v>5814.2</v>
          </cell>
          <cell r="AH64">
            <v>1773.76</v>
          </cell>
          <cell r="AI64">
            <v>483.52</v>
          </cell>
          <cell r="AJ64">
            <v>96.7</v>
          </cell>
          <cell r="AK64">
            <v>0</v>
          </cell>
          <cell r="AL64">
            <v>8600.8700000000008</v>
          </cell>
        </row>
        <row r="65">
          <cell r="A65" t="str">
            <v>00837</v>
          </cell>
          <cell r="B65" t="str">
            <v>ORTIZ MORA JOSE ALBERTO</v>
          </cell>
          <cell r="C65">
            <v>11999.7</v>
          </cell>
          <cell r="D65">
            <v>1000</v>
          </cell>
          <cell r="E65">
            <v>5514.8</v>
          </cell>
          <cell r="F65">
            <v>0</v>
          </cell>
          <cell r="G65">
            <v>17514.5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2095.04</v>
          </cell>
          <cell r="N65">
            <v>2095.04</v>
          </cell>
          <cell r="O65">
            <v>497.84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2592.88</v>
          </cell>
          <cell r="AA65">
            <v>14921.62</v>
          </cell>
          <cell r="AB65">
            <v>339.66</v>
          </cell>
          <cell r="AC65">
            <v>1246.44</v>
          </cell>
          <cell r="AD65">
            <v>1133.56</v>
          </cell>
          <cell r="AE65">
            <v>388.18</v>
          </cell>
          <cell r="AF65">
            <v>370.3</v>
          </cell>
          <cell r="AG65">
            <v>11669.16</v>
          </cell>
          <cell r="AH65">
            <v>2719.66</v>
          </cell>
          <cell r="AI65">
            <v>970.44</v>
          </cell>
          <cell r="AJ65">
            <v>194.08</v>
          </cell>
          <cell r="AK65">
            <v>0</v>
          </cell>
          <cell r="AL65">
            <v>16311.82</v>
          </cell>
        </row>
        <row r="66">
          <cell r="A66" t="str">
            <v>00906</v>
          </cell>
          <cell r="B66" t="str">
            <v>TOPETE TOVAR HECTOR GERARDO DOMINGO</v>
          </cell>
          <cell r="C66">
            <v>8364</v>
          </cell>
          <cell r="D66">
            <v>1000</v>
          </cell>
          <cell r="E66">
            <v>0</v>
          </cell>
          <cell r="F66">
            <v>0</v>
          </cell>
          <cell r="G66">
            <v>8364</v>
          </cell>
          <cell r="H66">
            <v>0</v>
          </cell>
          <cell r="I66">
            <v>0</v>
          </cell>
          <cell r="J66">
            <v>0</v>
          </cell>
          <cell r="K66">
            <v>-468.76</v>
          </cell>
          <cell r="L66">
            <v>0</v>
          </cell>
          <cell r="M66">
            <v>597.08000000000004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8364</v>
          </cell>
          <cell r="AB66">
            <v>229.68</v>
          </cell>
          <cell r="AC66">
            <v>622</v>
          </cell>
          <cell r="AD66">
            <v>922.08</v>
          </cell>
          <cell r="AE66">
            <v>193.41</v>
          </cell>
          <cell r="AF66">
            <v>187.28</v>
          </cell>
          <cell r="AG66">
            <v>5814.2</v>
          </cell>
          <cell r="AH66">
            <v>1773.76</v>
          </cell>
          <cell r="AI66">
            <v>483.52</v>
          </cell>
          <cell r="AJ66">
            <v>96.7</v>
          </cell>
          <cell r="AK66">
            <v>0</v>
          </cell>
          <cell r="AL66">
            <v>8548.8700000000008</v>
          </cell>
        </row>
        <row r="67">
          <cell r="A67" t="str">
            <v>Total Depto</v>
          </cell>
          <cell r="C67" t="str">
            <v xml:space="preserve">  -----------------------</v>
          </cell>
          <cell r="D67" t="str">
            <v xml:space="preserve">  -----------------------</v>
          </cell>
          <cell r="E67" t="str">
            <v xml:space="preserve">  -----------------------</v>
          </cell>
          <cell r="F67" t="str">
            <v xml:space="preserve">  -----------------------</v>
          </cell>
          <cell r="G67" t="str">
            <v xml:space="preserve">  -----------------------</v>
          </cell>
          <cell r="H67" t="str">
            <v xml:space="preserve">  -----------------------</v>
          </cell>
          <cell r="I67" t="str">
            <v xml:space="preserve">  -----------------------</v>
          </cell>
          <cell r="J67" t="str">
            <v xml:space="preserve">  -----------------------</v>
          </cell>
          <cell r="K67" t="str">
            <v xml:space="preserve">  -----------------------</v>
          </cell>
          <cell r="L67" t="str">
            <v xml:space="preserve">  -----------------------</v>
          </cell>
          <cell r="M67" t="str">
            <v xml:space="preserve">  -----------------------</v>
          </cell>
          <cell r="N67" t="str">
            <v xml:space="preserve">  -----------------------</v>
          </cell>
          <cell r="O67" t="str">
            <v xml:space="preserve">  -----------------------</v>
          </cell>
          <cell r="P67" t="str">
            <v xml:space="preserve">  -----------------------</v>
          </cell>
          <cell r="Q67" t="str">
            <v xml:space="preserve">  -----------------------</v>
          </cell>
          <cell r="R67" t="str">
            <v xml:space="preserve">  -----------------------</v>
          </cell>
          <cell r="S67" t="str">
            <v xml:space="preserve">  -----------------------</v>
          </cell>
          <cell r="T67" t="str">
            <v xml:space="preserve">  -----------------------</v>
          </cell>
          <cell r="U67" t="str">
            <v xml:space="preserve">  -----------------------</v>
          </cell>
          <cell r="V67" t="str">
            <v xml:space="preserve">  -----------------------</v>
          </cell>
          <cell r="W67" t="str">
            <v xml:space="preserve">  -----------------------</v>
          </cell>
          <cell r="X67" t="str">
            <v xml:space="preserve">  -----------------------</v>
          </cell>
          <cell r="Y67" t="str">
            <v xml:space="preserve">  -----------------------</v>
          </cell>
          <cell r="Z67" t="str">
            <v xml:space="preserve">  -----------------------</v>
          </cell>
          <cell r="AA67" t="str">
            <v xml:space="preserve">  -----------------------</v>
          </cell>
          <cell r="AB67" t="str">
            <v xml:space="preserve">  -----------------------</v>
          </cell>
          <cell r="AC67" t="str">
            <v xml:space="preserve">  -----------------------</v>
          </cell>
          <cell r="AD67" t="str">
            <v xml:space="preserve">  -----------------------</v>
          </cell>
          <cell r="AE67" t="str">
            <v xml:space="preserve">  -----------------------</v>
          </cell>
          <cell r="AF67" t="str">
            <v xml:space="preserve">  -----------------------</v>
          </cell>
          <cell r="AG67" t="str">
            <v xml:space="preserve">  -----------------------</v>
          </cell>
          <cell r="AH67" t="str">
            <v xml:space="preserve">  -----------------------</v>
          </cell>
          <cell r="AI67" t="str">
            <v xml:space="preserve">  -----------------------</v>
          </cell>
          <cell r="AJ67" t="str">
            <v xml:space="preserve">  -----------------------</v>
          </cell>
          <cell r="AK67" t="str">
            <v xml:space="preserve">  -----------------------</v>
          </cell>
          <cell r="AL67" t="str">
            <v xml:space="preserve">  -----------------------</v>
          </cell>
        </row>
        <row r="68">
          <cell r="C68">
            <v>48227.7</v>
          </cell>
          <cell r="D68">
            <v>4000</v>
          </cell>
          <cell r="E68">
            <v>25582.7</v>
          </cell>
          <cell r="F68">
            <v>0</v>
          </cell>
          <cell r="G68">
            <v>73810.399999999994</v>
          </cell>
          <cell r="H68">
            <v>0</v>
          </cell>
          <cell r="I68">
            <v>0</v>
          </cell>
          <cell r="J68">
            <v>0</v>
          </cell>
          <cell r="K68">
            <v>-468.76</v>
          </cell>
          <cell r="L68">
            <v>0</v>
          </cell>
          <cell r="M68">
            <v>9955.06</v>
          </cell>
          <cell r="N68">
            <v>9357.98</v>
          </cell>
          <cell r="O68">
            <v>1082.76</v>
          </cell>
          <cell r="P68">
            <v>2000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12440.74</v>
          </cell>
          <cell r="AA68">
            <v>61369.66</v>
          </cell>
          <cell r="AB68">
            <v>1193.58</v>
          </cell>
          <cell r="AC68">
            <v>3938.34</v>
          </cell>
          <cell r="AD68">
            <v>4200.7</v>
          </cell>
          <cell r="AE68">
            <v>1225.92</v>
          </cell>
          <cell r="AF68">
            <v>1556.22</v>
          </cell>
          <cell r="AG68">
            <v>36852.839999999997</v>
          </cell>
          <cell r="AH68">
            <v>9332.6200000000008</v>
          </cell>
          <cell r="AI68">
            <v>3064.78</v>
          </cell>
          <cell r="AJ68">
            <v>612.94000000000005</v>
          </cell>
          <cell r="AK68">
            <v>0</v>
          </cell>
          <cell r="AL68">
            <v>52645.32</v>
          </cell>
        </row>
        <row r="70">
          <cell r="A70" t="str">
            <v>Departamento 4106 CDE SECRETARIA DE ACCION ELECTORAL</v>
          </cell>
        </row>
        <row r="71">
          <cell r="A71" t="str">
            <v>00202</v>
          </cell>
          <cell r="B71" t="str">
            <v>ARCINIEGA OROPEZA ALEJANDRA PAOLA</v>
          </cell>
          <cell r="C71">
            <v>9168</v>
          </cell>
          <cell r="D71">
            <v>1000</v>
          </cell>
          <cell r="E71">
            <v>832</v>
          </cell>
          <cell r="F71">
            <v>0</v>
          </cell>
          <cell r="G71">
            <v>10000</v>
          </cell>
          <cell r="H71">
            <v>0</v>
          </cell>
          <cell r="I71">
            <v>0</v>
          </cell>
          <cell r="J71">
            <v>3451.85</v>
          </cell>
          <cell r="K71">
            <v>-468.76</v>
          </cell>
          <cell r="L71">
            <v>0</v>
          </cell>
          <cell r="M71">
            <v>775.08</v>
          </cell>
          <cell r="N71">
            <v>306.32</v>
          </cell>
          <cell r="O71">
            <v>276.54000000000002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4034.71</v>
          </cell>
          <cell r="AA71">
            <v>5965.29</v>
          </cell>
          <cell r="AB71">
            <v>200.06</v>
          </cell>
          <cell r="AC71">
            <v>635.52</v>
          </cell>
          <cell r="AD71">
            <v>906.22</v>
          </cell>
          <cell r="AE71">
            <v>228.64</v>
          </cell>
          <cell r="AF71">
            <v>220</v>
          </cell>
          <cell r="AG71">
            <v>6873.32</v>
          </cell>
          <cell r="AH71">
            <v>1741.8</v>
          </cell>
          <cell r="AI71">
            <v>571.6</v>
          </cell>
          <cell r="AJ71">
            <v>114.32</v>
          </cell>
          <cell r="AK71">
            <v>0</v>
          </cell>
          <cell r="AL71">
            <v>9749.68</v>
          </cell>
        </row>
        <row r="72">
          <cell r="A72" t="str">
            <v>Total Depto</v>
          </cell>
          <cell r="C72" t="str">
            <v xml:space="preserve">  -----------------------</v>
          </cell>
          <cell r="D72" t="str">
            <v xml:space="preserve">  -----------------------</v>
          </cell>
          <cell r="E72" t="str">
            <v xml:space="preserve">  -----------------------</v>
          </cell>
          <cell r="F72" t="str">
            <v xml:space="preserve">  -----------------------</v>
          </cell>
          <cell r="G72" t="str">
            <v xml:space="preserve">  -----------------------</v>
          </cell>
          <cell r="H72" t="str">
            <v xml:space="preserve">  -----------------------</v>
          </cell>
          <cell r="I72" t="str">
            <v xml:space="preserve">  -----------------------</v>
          </cell>
          <cell r="J72" t="str">
            <v xml:space="preserve">  -----------------------</v>
          </cell>
          <cell r="K72" t="str">
            <v xml:space="preserve">  -----------------------</v>
          </cell>
          <cell r="L72" t="str">
            <v xml:space="preserve">  -----------------------</v>
          </cell>
          <cell r="M72" t="str">
            <v xml:space="preserve">  -----------------------</v>
          </cell>
          <cell r="N72" t="str">
            <v xml:space="preserve">  -----------------------</v>
          </cell>
          <cell r="O72" t="str">
            <v xml:space="preserve">  -----------------------</v>
          </cell>
          <cell r="P72" t="str">
            <v xml:space="preserve">  -----------------------</v>
          </cell>
          <cell r="Q72" t="str">
            <v xml:space="preserve">  -----------------------</v>
          </cell>
          <cell r="R72" t="str">
            <v xml:space="preserve">  -----------------------</v>
          </cell>
          <cell r="S72" t="str">
            <v xml:space="preserve">  -----------------------</v>
          </cell>
          <cell r="T72" t="str">
            <v xml:space="preserve">  -----------------------</v>
          </cell>
          <cell r="U72" t="str">
            <v xml:space="preserve">  -----------------------</v>
          </cell>
          <cell r="V72" t="str">
            <v xml:space="preserve">  -----------------------</v>
          </cell>
          <cell r="W72" t="str">
            <v xml:space="preserve">  -----------------------</v>
          </cell>
          <cell r="X72" t="str">
            <v xml:space="preserve">  -----------------------</v>
          </cell>
          <cell r="Y72" t="str">
            <v xml:space="preserve">  -----------------------</v>
          </cell>
          <cell r="Z72" t="str">
            <v xml:space="preserve">  -----------------------</v>
          </cell>
          <cell r="AA72" t="str">
            <v xml:space="preserve">  -----------------------</v>
          </cell>
          <cell r="AB72" t="str">
            <v xml:space="preserve">  -----------------------</v>
          </cell>
          <cell r="AC72" t="str">
            <v xml:space="preserve">  -----------------------</v>
          </cell>
          <cell r="AD72" t="str">
            <v xml:space="preserve">  -----------------------</v>
          </cell>
          <cell r="AE72" t="str">
            <v xml:space="preserve">  -----------------------</v>
          </cell>
          <cell r="AF72" t="str">
            <v xml:space="preserve">  -----------------------</v>
          </cell>
          <cell r="AG72" t="str">
            <v xml:space="preserve">  -----------------------</v>
          </cell>
          <cell r="AH72" t="str">
            <v xml:space="preserve">  -----------------------</v>
          </cell>
          <cell r="AI72" t="str">
            <v xml:space="preserve">  -----------------------</v>
          </cell>
          <cell r="AJ72" t="str">
            <v xml:space="preserve">  -----------------------</v>
          </cell>
          <cell r="AK72" t="str">
            <v xml:space="preserve">  -----------------------</v>
          </cell>
          <cell r="AL72" t="str">
            <v xml:space="preserve">  -----------------------</v>
          </cell>
        </row>
        <row r="73">
          <cell r="C73">
            <v>9168</v>
          </cell>
          <cell r="D73">
            <v>1000</v>
          </cell>
          <cell r="E73">
            <v>832</v>
          </cell>
          <cell r="F73">
            <v>0</v>
          </cell>
          <cell r="G73">
            <v>10000</v>
          </cell>
          <cell r="H73">
            <v>0</v>
          </cell>
          <cell r="I73">
            <v>0</v>
          </cell>
          <cell r="J73">
            <v>3451.85</v>
          </cell>
          <cell r="K73">
            <v>-468.76</v>
          </cell>
          <cell r="L73">
            <v>0</v>
          </cell>
          <cell r="M73">
            <v>775.08</v>
          </cell>
          <cell r="N73">
            <v>306.32</v>
          </cell>
          <cell r="O73">
            <v>276.54000000000002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4034.71</v>
          </cell>
          <cell r="AA73">
            <v>5965.29</v>
          </cell>
          <cell r="AB73">
            <v>200.06</v>
          </cell>
          <cell r="AC73">
            <v>635.52</v>
          </cell>
          <cell r="AD73">
            <v>906.22</v>
          </cell>
          <cell r="AE73">
            <v>228.64</v>
          </cell>
          <cell r="AF73">
            <v>220</v>
          </cell>
          <cell r="AG73">
            <v>6873.32</v>
          </cell>
          <cell r="AH73">
            <v>1741.8</v>
          </cell>
          <cell r="AI73">
            <v>571.6</v>
          </cell>
          <cell r="AJ73">
            <v>114.32</v>
          </cell>
          <cell r="AK73">
            <v>0</v>
          </cell>
          <cell r="AL73">
            <v>9749.68</v>
          </cell>
        </row>
        <row r="75">
          <cell r="A75" t="str">
            <v>Departamento 4107 CDE SECRETARIA DE FINANZAS Y ADMINISTRA</v>
          </cell>
        </row>
        <row r="76">
          <cell r="A76" t="str">
            <v>00001</v>
          </cell>
          <cell r="B76" t="str">
            <v>ANDRADE PADILLA DANIEL</v>
          </cell>
          <cell r="C76">
            <v>11767.5</v>
          </cell>
          <cell r="D76">
            <v>1000</v>
          </cell>
          <cell r="E76">
            <v>0</v>
          </cell>
          <cell r="F76">
            <v>0</v>
          </cell>
          <cell r="G76">
            <v>11767.5</v>
          </cell>
          <cell r="H76">
            <v>15</v>
          </cell>
          <cell r="I76">
            <v>2336.8200000000002</v>
          </cell>
          <cell r="J76">
            <v>0</v>
          </cell>
          <cell r="K76">
            <v>0</v>
          </cell>
          <cell r="L76">
            <v>0</v>
          </cell>
          <cell r="M76">
            <v>1007.62</v>
          </cell>
          <cell r="N76">
            <v>1007.62</v>
          </cell>
          <cell r="O76">
            <v>336.84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3696.28</v>
          </cell>
          <cell r="AA76">
            <v>8071.22</v>
          </cell>
          <cell r="AB76">
            <v>238.1</v>
          </cell>
          <cell r="AC76">
            <v>781.92</v>
          </cell>
          <cell r="AD76">
            <v>968.18</v>
          </cell>
          <cell r="AE76">
            <v>272.12</v>
          </cell>
          <cell r="AF76">
            <v>255.35</v>
          </cell>
          <cell r="AG76">
            <v>8180.1</v>
          </cell>
          <cell r="AH76">
            <v>1988.2</v>
          </cell>
          <cell r="AI76">
            <v>680.28</v>
          </cell>
          <cell r="AJ76">
            <v>136.06</v>
          </cell>
          <cell r="AK76">
            <v>0</v>
          </cell>
          <cell r="AL76">
            <v>11512.11</v>
          </cell>
        </row>
        <row r="77">
          <cell r="A77" t="str">
            <v>00836</v>
          </cell>
          <cell r="B77" t="str">
            <v>ARREDONDO ZUÑIGA VICTOR MANUEL</v>
          </cell>
          <cell r="C77">
            <v>8364</v>
          </cell>
          <cell r="D77">
            <v>1000</v>
          </cell>
          <cell r="E77">
            <v>0</v>
          </cell>
          <cell r="F77">
            <v>0</v>
          </cell>
          <cell r="G77">
            <v>8364</v>
          </cell>
          <cell r="H77">
            <v>0</v>
          </cell>
          <cell r="I77">
            <v>0</v>
          </cell>
          <cell r="J77">
            <v>0</v>
          </cell>
          <cell r="K77">
            <v>-468.76</v>
          </cell>
          <cell r="L77">
            <v>0</v>
          </cell>
          <cell r="M77">
            <v>597.08000000000004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8364</v>
          </cell>
          <cell r="AB77">
            <v>229.68</v>
          </cell>
          <cell r="AC77">
            <v>622</v>
          </cell>
          <cell r="AD77">
            <v>922.08</v>
          </cell>
          <cell r="AE77">
            <v>193.41</v>
          </cell>
          <cell r="AF77">
            <v>187.28</v>
          </cell>
          <cell r="AG77">
            <v>5814.2</v>
          </cell>
          <cell r="AH77">
            <v>1773.76</v>
          </cell>
          <cell r="AI77">
            <v>483.52</v>
          </cell>
          <cell r="AJ77">
            <v>96.7</v>
          </cell>
          <cell r="AK77">
            <v>0</v>
          </cell>
          <cell r="AL77">
            <v>8548.8700000000008</v>
          </cell>
        </row>
        <row r="78">
          <cell r="A78" t="str">
            <v>00461</v>
          </cell>
          <cell r="B78" t="str">
            <v>BORRAYO DE LA CRUZ ERICKA GUILLERMINA</v>
          </cell>
          <cell r="C78">
            <v>8364</v>
          </cell>
          <cell r="D78">
            <v>1000</v>
          </cell>
          <cell r="E78">
            <v>0</v>
          </cell>
          <cell r="F78">
            <v>0</v>
          </cell>
          <cell r="G78">
            <v>8364</v>
          </cell>
          <cell r="H78">
            <v>0</v>
          </cell>
          <cell r="I78">
            <v>0</v>
          </cell>
          <cell r="J78">
            <v>0</v>
          </cell>
          <cell r="K78">
            <v>-468.76</v>
          </cell>
          <cell r="L78">
            <v>0</v>
          </cell>
          <cell r="M78">
            <v>597.08000000000004</v>
          </cell>
          <cell r="N78">
            <v>0</v>
          </cell>
          <cell r="O78">
            <v>0</v>
          </cell>
          <cell r="P78">
            <v>500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500</v>
          </cell>
          <cell r="AA78">
            <v>7864</v>
          </cell>
          <cell r="AB78">
            <v>229.68</v>
          </cell>
          <cell r="AC78">
            <v>622</v>
          </cell>
          <cell r="AD78">
            <v>922.08</v>
          </cell>
          <cell r="AE78">
            <v>193.41</v>
          </cell>
          <cell r="AF78">
            <v>187.28</v>
          </cell>
          <cell r="AG78">
            <v>5814.2</v>
          </cell>
          <cell r="AH78">
            <v>1773.76</v>
          </cell>
          <cell r="AI78">
            <v>483.52</v>
          </cell>
          <cell r="AJ78">
            <v>96.7</v>
          </cell>
          <cell r="AK78">
            <v>0</v>
          </cell>
          <cell r="AL78">
            <v>8548.8700000000008</v>
          </cell>
        </row>
        <row r="79">
          <cell r="A79" t="str">
            <v>00956</v>
          </cell>
          <cell r="B79" t="str">
            <v>FUENTES NUÑEZ EDUARDO</v>
          </cell>
          <cell r="C79">
            <v>19500</v>
          </cell>
          <cell r="D79">
            <v>1000</v>
          </cell>
          <cell r="E79">
            <v>17467.900000000001</v>
          </cell>
          <cell r="F79">
            <v>0</v>
          </cell>
          <cell r="G79">
            <v>36967.9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6382.98</v>
          </cell>
          <cell r="N79">
            <v>6382.98</v>
          </cell>
          <cell r="O79">
            <v>584.91999999999996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6967.9</v>
          </cell>
          <cell r="AA79">
            <v>30000</v>
          </cell>
          <cell r="AB79">
            <v>394.56</v>
          </cell>
          <cell r="AC79">
            <v>1447.9</v>
          </cell>
          <cell r="AD79">
            <v>1222.98</v>
          </cell>
          <cell r="AE79">
            <v>450.92</v>
          </cell>
          <cell r="AF79">
            <v>759.36</v>
          </cell>
          <cell r="AG79">
            <v>13555.28</v>
          </cell>
          <cell r="AH79">
            <v>3065.44</v>
          </cell>
          <cell r="AI79">
            <v>1127.3</v>
          </cell>
          <cell r="AJ79">
            <v>225.46</v>
          </cell>
          <cell r="AK79">
            <v>0</v>
          </cell>
          <cell r="AL79">
            <v>19183.759999999998</v>
          </cell>
        </row>
        <row r="80">
          <cell r="A80" t="str">
            <v>00187</v>
          </cell>
          <cell r="B80" t="str">
            <v>GALLEGOS NEGRETE ROSA ELENA</v>
          </cell>
          <cell r="C80">
            <v>8364</v>
          </cell>
          <cell r="D80">
            <v>1000</v>
          </cell>
          <cell r="E80">
            <v>0</v>
          </cell>
          <cell r="F80">
            <v>0</v>
          </cell>
          <cell r="G80">
            <v>8364</v>
          </cell>
          <cell r="H80">
            <v>0</v>
          </cell>
          <cell r="I80">
            <v>0</v>
          </cell>
          <cell r="J80">
            <v>2674.8</v>
          </cell>
          <cell r="K80">
            <v>-468.76</v>
          </cell>
          <cell r="L80">
            <v>0</v>
          </cell>
          <cell r="M80">
            <v>597.08000000000004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2674.8</v>
          </cell>
          <cell r="AA80">
            <v>5689.2</v>
          </cell>
          <cell r="AB80">
            <v>229.68</v>
          </cell>
          <cell r="AC80">
            <v>622</v>
          </cell>
          <cell r="AD80">
            <v>922.08</v>
          </cell>
          <cell r="AE80">
            <v>193.41</v>
          </cell>
          <cell r="AF80">
            <v>187.28</v>
          </cell>
          <cell r="AG80">
            <v>5814.2</v>
          </cell>
          <cell r="AH80">
            <v>1773.76</v>
          </cell>
          <cell r="AI80">
            <v>483.52</v>
          </cell>
          <cell r="AJ80">
            <v>96.7</v>
          </cell>
          <cell r="AK80">
            <v>0</v>
          </cell>
          <cell r="AL80">
            <v>8548.8700000000008</v>
          </cell>
        </row>
        <row r="81">
          <cell r="A81" t="str">
            <v>00870</v>
          </cell>
          <cell r="B81" t="str">
            <v>GIL MEDINA MIRIAM ELYADA</v>
          </cell>
          <cell r="C81">
            <v>9408</v>
          </cell>
          <cell r="D81">
            <v>1000</v>
          </cell>
          <cell r="E81">
            <v>2912</v>
          </cell>
          <cell r="F81">
            <v>0</v>
          </cell>
          <cell r="G81">
            <v>12320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1096.02</v>
          </cell>
          <cell r="N81">
            <v>1096.02</v>
          </cell>
          <cell r="O81">
            <v>261.14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1357.16</v>
          </cell>
          <cell r="AA81">
            <v>10962.84</v>
          </cell>
          <cell r="AB81">
            <v>190.36</v>
          </cell>
          <cell r="AC81">
            <v>604.67999999999995</v>
          </cell>
          <cell r="AD81">
            <v>890.42</v>
          </cell>
          <cell r="AE81">
            <v>217.54</v>
          </cell>
          <cell r="AF81">
            <v>266.39999999999998</v>
          </cell>
          <cell r="AG81">
            <v>6539.82</v>
          </cell>
          <cell r="AH81">
            <v>1685.46</v>
          </cell>
          <cell r="AI81">
            <v>543.88</v>
          </cell>
          <cell r="AJ81">
            <v>108.78</v>
          </cell>
          <cell r="AK81">
            <v>0</v>
          </cell>
          <cell r="AL81">
            <v>9361.8799999999992</v>
          </cell>
        </row>
        <row r="82">
          <cell r="A82" t="str">
            <v>00992</v>
          </cell>
          <cell r="B82" t="str">
            <v>GOMEZ DUEÑAS CARMEN</v>
          </cell>
          <cell r="C82">
            <v>8364</v>
          </cell>
          <cell r="D82">
            <v>1000</v>
          </cell>
          <cell r="E82">
            <v>0</v>
          </cell>
          <cell r="F82">
            <v>0</v>
          </cell>
          <cell r="G82">
            <v>8364</v>
          </cell>
          <cell r="H82">
            <v>0</v>
          </cell>
          <cell r="I82">
            <v>0</v>
          </cell>
          <cell r="J82">
            <v>0</v>
          </cell>
          <cell r="K82">
            <v>-468.76</v>
          </cell>
          <cell r="L82">
            <v>0</v>
          </cell>
          <cell r="M82">
            <v>597.08000000000004</v>
          </cell>
          <cell r="N82">
            <v>0</v>
          </cell>
          <cell r="O82">
            <v>0</v>
          </cell>
          <cell r="P82">
            <v>600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600</v>
          </cell>
          <cell r="AA82">
            <v>7764</v>
          </cell>
          <cell r="AB82">
            <v>229.68</v>
          </cell>
          <cell r="AC82">
            <v>622</v>
          </cell>
          <cell r="AD82">
            <v>922.08</v>
          </cell>
          <cell r="AE82">
            <v>193.41</v>
          </cell>
          <cell r="AF82">
            <v>187.28</v>
          </cell>
          <cell r="AG82">
            <v>5814.2</v>
          </cell>
          <cell r="AH82">
            <v>1773.76</v>
          </cell>
          <cell r="AI82">
            <v>483.52</v>
          </cell>
          <cell r="AJ82">
            <v>96.7</v>
          </cell>
          <cell r="AK82">
            <v>0</v>
          </cell>
          <cell r="AL82">
            <v>8548.8700000000008</v>
          </cell>
        </row>
        <row r="83">
          <cell r="A83" t="str">
            <v>00165</v>
          </cell>
          <cell r="B83" t="str">
            <v>GOMEZ DUEÑAS ROSELIA</v>
          </cell>
          <cell r="C83">
            <v>8364</v>
          </cell>
          <cell r="D83">
            <v>1000</v>
          </cell>
          <cell r="E83">
            <v>0</v>
          </cell>
          <cell r="F83">
            <v>0</v>
          </cell>
          <cell r="G83">
            <v>8364</v>
          </cell>
          <cell r="H83">
            <v>15</v>
          </cell>
          <cell r="I83">
            <v>0</v>
          </cell>
          <cell r="J83">
            <v>2291.48</v>
          </cell>
          <cell r="K83">
            <v>-468.76</v>
          </cell>
          <cell r="L83">
            <v>0</v>
          </cell>
          <cell r="M83">
            <v>597.08000000000004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2306.48</v>
          </cell>
          <cell r="AA83">
            <v>6057.52</v>
          </cell>
          <cell r="AB83">
            <v>229.68</v>
          </cell>
          <cell r="AC83">
            <v>622</v>
          </cell>
          <cell r="AD83">
            <v>922.08</v>
          </cell>
          <cell r="AE83">
            <v>193.41</v>
          </cell>
          <cell r="AF83">
            <v>187.28</v>
          </cell>
          <cell r="AG83">
            <v>5814.2</v>
          </cell>
          <cell r="AH83">
            <v>1773.76</v>
          </cell>
          <cell r="AI83">
            <v>483.52</v>
          </cell>
          <cell r="AJ83">
            <v>96.7</v>
          </cell>
          <cell r="AK83">
            <v>0</v>
          </cell>
          <cell r="AL83">
            <v>8548.8700000000008</v>
          </cell>
        </row>
        <row r="84">
          <cell r="A84" t="str">
            <v>00989</v>
          </cell>
          <cell r="B84" t="str">
            <v>HERNANDEZ CHACON LUIS EDUARDO</v>
          </cell>
          <cell r="C84">
            <v>9408</v>
          </cell>
          <cell r="D84">
            <v>1000</v>
          </cell>
          <cell r="E84">
            <v>2912</v>
          </cell>
          <cell r="F84">
            <v>0</v>
          </cell>
          <cell r="G84">
            <v>12320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1096.02</v>
          </cell>
          <cell r="N84">
            <v>1096.02</v>
          </cell>
          <cell r="O84">
            <v>261.14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1357.16</v>
          </cell>
          <cell r="AA84">
            <v>10962.84</v>
          </cell>
          <cell r="AB84">
            <v>190.36</v>
          </cell>
          <cell r="AC84">
            <v>604.67999999999995</v>
          </cell>
          <cell r="AD84">
            <v>890.42</v>
          </cell>
          <cell r="AE84">
            <v>217.54</v>
          </cell>
          <cell r="AF84">
            <v>266.39999999999998</v>
          </cell>
          <cell r="AG84">
            <v>6539.82</v>
          </cell>
          <cell r="AH84">
            <v>1685.46</v>
          </cell>
          <cell r="AI84">
            <v>543.88</v>
          </cell>
          <cell r="AJ84">
            <v>108.78</v>
          </cell>
          <cell r="AK84">
            <v>0</v>
          </cell>
          <cell r="AL84">
            <v>9361.8799999999992</v>
          </cell>
        </row>
        <row r="85">
          <cell r="A85" t="str">
            <v>00113</v>
          </cell>
          <cell r="B85" t="str">
            <v>HERNANDEZ MURILLO JOSE ADRIAN</v>
          </cell>
          <cell r="C85">
            <v>17429.400000000001</v>
          </cell>
          <cell r="D85">
            <v>1000</v>
          </cell>
          <cell r="E85">
            <v>0</v>
          </cell>
          <cell r="F85">
            <v>0</v>
          </cell>
          <cell r="G85">
            <v>17429.400000000001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2076.88</v>
          </cell>
          <cell r="N85">
            <v>2076.88</v>
          </cell>
          <cell r="O85">
            <v>518.46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2595.34</v>
          </cell>
          <cell r="AA85">
            <v>14834.06</v>
          </cell>
          <cell r="AB85">
            <v>352.66</v>
          </cell>
          <cell r="AC85">
            <v>1294.1600000000001</v>
          </cell>
          <cell r="AD85">
            <v>1154.74</v>
          </cell>
          <cell r="AE85">
            <v>403.04</v>
          </cell>
          <cell r="AF85">
            <v>368.58</v>
          </cell>
          <cell r="AG85">
            <v>12115.92</v>
          </cell>
          <cell r="AH85">
            <v>2801.56</v>
          </cell>
          <cell r="AI85">
            <v>1007.6</v>
          </cell>
          <cell r="AJ85">
            <v>201.52</v>
          </cell>
          <cell r="AK85">
            <v>0</v>
          </cell>
          <cell r="AL85">
            <v>16898.22</v>
          </cell>
        </row>
        <row r="86">
          <cell r="A86" t="str">
            <v>00863</v>
          </cell>
          <cell r="B86" t="str">
            <v>LARIOS CALVARIO MANUEL</v>
          </cell>
          <cell r="C86">
            <v>8364</v>
          </cell>
          <cell r="D86">
            <v>1000</v>
          </cell>
          <cell r="E86">
            <v>1006.32</v>
          </cell>
          <cell r="F86">
            <v>0</v>
          </cell>
          <cell r="G86">
            <v>9370.32</v>
          </cell>
          <cell r="H86">
            <v>0</v>
          </cell>
          <cell r="I86">
            <v>0</v>
          </cell>
          <cell r="J86">
            <v>0</v>
          </cell>
          <cell r="K86">
            <v>-468.76</v>
          </cell>
          <cell r="L86">
            <v>0</v>
          </cell>
          <cell r="M86">
            <v>706.56</v>
          </cell>
          <cell r="N86">
            <v>237.82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237.82</v>
          </cell>
          <cell r="AA86">
            <v>9132.5</v>
          </cell>
          <cell r="AB86">
            <v>229.68</v>
          </cell>
          <cell r="AC86">
            <v>622</v>
          </cell>
          <cell r="AD86">
            <v>922.08</v>
          </cell>
          <cell r="AE86">
            <v>193.41</v>
          </cell>
          <cell r="AF86">
            <v>207.4</v>
          </cell>
          <cell r="AG86">
            <v>5814.2</v>
          </cell>
          <cell r="AH86">
            <v>1773.76</v>
          </cell>
          <cell r="AI86">
            <v>483.52</v>
          </cell>
          <cell r="AJ86">
            <v>96.7</v>
          </cell>
          <cell r="AK86">
            <v>0</v>
          </cell>
          <cell r="AL86">
            <v>8568.99</v>
          </cell>
        </row>
        <row r="87">
          <cell r="A87" t="str">
            <v>00987</v>
          </cell>
          <cell r="B87" t="str">
            <v>LIZAOLA BARAJAS YESENIA SARAHI</v>
          </cell>
          <cell r="C87">
            <v>9408</v>
          </cell>
          <cell r="D87">
            <v>1000</v>
          </cell>
          <cell r="E87">
            <v>2912</v>
          </cell>
          <cell r="F87">
            <v>0</v>
          </cell>
          <cell r="G87">
            <v>12320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1096.02</v>
          </cell>
          <cell r="N87">
            <v>1096.02</v>
          </cell>
          <cell r="O87">
            <v>261.14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1357.16</v>
          </cell>
          <cell r="AA87">
            <v>10962.84</v>
          </cell>
          <cell r="AB87">
            <v>190.36</v>
          </cell>
          <cell r="AC87">
            <v>604.67999999999995</v>
          </cell>
          <cell r="AD87">
            <v>890.42</v>
          </cell>
          <cell r="AE87">
            <v>217.54</v>
          </cell>
          <cell r="AF87">
            <v>266.39999999999998</v>
          </cell>
          <cell r="AG87">
            <v>6539.82</v>
          </cell>
          <cell r="AH87">
            <v>1685.46</v>
          </cell>
          <cell r="AI87">
            <v>543.88</v>
          </cell>
          <cell r="AJ87">
            <v>108.78</v>
          </cell>
          <cell r="AK87">
            <v>0</v>
          </cell>
          <cell r="AL87">
            <v>9361.8799999999992</v>
          </cell>
        </row>
        <row r="88">
          <cell r="A88" t="str">
            <v>00855</v>
          </cell>
          <cell r="B88" t="str">
            <v>LUNA MEDRANO CESAR ALEJANDRO</v>
          </cell>
          <cell r="C88">
            <v>12900</v>
          </cell>
          <cell r="D88">
            <v>1000</v>
          </cell>
          <cell r="E88">
            <v>1000</v>
          </cell>
          <cell r="F88">
            <v>0</v>
          </cell>
          <cell r="G88">
            <v>13900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1370.6</v>
          </cell>
          <cell r="N88">
            <v>1370.6</v>
          </cell>
          <cell r="O88">
            <v>373.18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1743.78</v>
          </cell>
          <cell r="AA88">
            <v>12156.22</v>
          </cell>
          <cell r="AB88">
            <v>261.02</v>
          </cell>
          <cell r="AC88">
            <v>957.84</v>
          </cell>
          <cell r="AD88">
            <v>1005.48</v>
          </cell>
          <cell r="AE88">
            <v>298.3</v>
          </cell>
          <cell r="AF88">
            <v>298</v>
          </cell>
          <cell r="AG88">
            <v>8967.4</v>
          </cell>
          <cell r="AH88">
            <v>2224.34</v>
          </cell>
          <cell r="AI88">
            <v>745.76</v>
          </cell>
          <cell r="AJ88">
            <v>149.16</v>
          </cell>
          <cell r="AK88">
            <v>0</v>
          </cell>
          <cell r="AL88">
            <v>12682.96</v>
          </cell>
        </row>
        <row r="89">
          <cell r="A89" t="str">
            <v>00995</v>
          </cell>
          <cell r="B89" t="str">
            <v>MONTAÑO BARRAGAN LAURA LILIANA</v>
          </cell>
          <cell r="C89">
            <v>8364</v>
          </cell>
          <cell r="D89">
            <v>1000</v>
          </cell>
          <cell r="E89">
            <v>0</v>
          </cell>
          <cell r="F89">
            <v>0</v>
          </cell>
          <cell r="G89">
            <v>8364</v>
          </cell>
          <cell r="H89">
            <v>0</v>
          </cell>
          <cell r="I89">
            <v>0</v>
          </cell>
          <cell r="J89">
            <v>0</v>
          </cell>
          <cell r="K89">
            <v>-468.76</v>
          </cell>
          <cell r="L89">
            <v>0</v>
          </cell>
          <cell r="M89">
            <v>597.08000000000004</v>
          </cell>
          <cell r="N89">
            <v>0</v>
          </cell>
          <cell r="O89">
            <v>0</v>
          </cell>
          <cell r="P89">
            <v>1052.3800000000001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1052.3800000000001</v>
          </cell>
          <cell r="AA89">
            <v>7311.62</v>
          </cell>
          <cell r="AB89">
            <v>229.68</v>
          </cell>
          <cell r="AC89">
            <v>622</v>
          </cell>
          <cell r="AD89">
            <v>922.08</v>
          </cell>
          <cell r="AE89">
            <v>193.41</v>
          </cell>
          <cell r="AF89">
            <v>187.28</v>
          </cell>
          <cell r="AG89">
            <v>5814.2</v>
          </cell>
          <cell r="AH89">
            <v>1773.76</v>
          </cell>
          <cell r="AI89">
            <v>483.52</v>
          </cell>
          <cell r="AJ89">
            <v>96.7</v>
          </cell>
          <cell r="AK89">
            <v>0</v>
          </cell>
          <cell r="AL89">
            <v>8548.8700000000008</v>
          </cell>
        </row>
        <row r="90">
          <cell r="A90" t="str">
            <v>00840</v>
          </cell>
          <cell r="B90" t="str">
            <v>NAVARRO VILLA LORENA</v>
          </cell>
          <cell r="C90">
            <v>13395.9</v>
          </cell>
          <cell r="D90">
            <v>1000</v>
          </cell>
          <cell r="E90">
            <v>5600</v>
          </cell>
          <cell r="F90">
            <v>0</v>
          </cell>
          <cell r="G90">
            <v>18995.900000000001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2411.48</v>
          </cell>
          <cell r="N90">
            <v>2411.48</v>
          </cell>
          <cell r="O90">
            <v>544.46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2955.94</v>
          </cell>
          <cell r="AA90">
            <v>16039.96</v>
          </cell>
          <cell r="AB90">
            <v>369.04</v>
          </cell>
          <cell r="AC90">
            <v>1354.28</v>
          </cell>
          <cell r="AD90">
            <v>1181.42</v>
          </cell>
          <cell r="AE90">
            <v>421.76</v>
          </cell>
          <cell r="AF90">
            <v>399.92</v>
          </cell>
          <cell r="AG90">
            <v>12678.86</v>
          </cell>
          <cell r="AH90">
            <v>2904.74</v>
          </cell>
          <cell r="AI90">
            <v>1054.42</v>
          </cell>
          <cell r="AJ90">
            <v>210.88</v>
          </cell>
          <cell r="AK90">
            <v>0</v>
          </cell>
          <cell r="AL90">
            <v>17670.580000000002</v>
          </cell>
        </row>
        <row r="91">
          <cell r="A91" t="str">
            <v>00451</v>
          </cell>
          <cell r="B91" t="str">
            <v>PARTIDA CEJA FRANCISCO JAVIER</v>
          </cell>
          <cell r="C91">
            <v>9168</v>
          </cell>
          <cell r="D91">
            <v>1000</v>
          </cell>
          <cell r="E91">
            <v>2000</v>
          </cell>
          <cell r="F91">
            <v>0</v>
          </cell>
          <cell r="G91">
            <v>11168</v>
          </cell>
          <cell r="H91">
            <v>0</v>
          </cell>
          <cell r="I91">
            <v>0</v>
          </cell>
          <cell r="J91">
            <v>3947.05</v>
          </cell>
          <cell r="K91">
            <v>0</v>
          </cell>
          <cell r="L91">
            <v>0</v>
          </cell>
          <cell r="M91">
            <v>911.7</v>
          </cell>
          <cell r="N91">
            <v>911.7</v>
          </cell>
          <cell r="O91">
            <v>308.94</v>
          </cell>
          <cell r="P91">
            <v>1500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6667.69</v>
          </cell>
          <cell r="AA91">
            <v>4500.3100000000004</v>
          </cell>
          <cell r="AB91">
            <v>220.5</v>
          </cell>
          <cell r="AC91">
            <v>724.12</v>
          </cell>
          <cell r="AD91">
            <v>939.52</v>
          </cell>
          <cell r="AE91">
            <v>252</v>
          </cell>
          <cell r="AF91">
            <v>243.36</v>
          </cell>
          <cell r="AG91">
            <v>7575.5</v>
          </cell>
          <cell r="AH91">
            <v>1884.14</v>
          </cell>
          <cell r="AI91">
            <v>630</v>
          </cell>
          <cell r="AJ91">
            <v>126</v>
          </cell>
          <cell r="AK91">
            <v>0</v>
          </cell>
          <cell r="AL91">
            <v>10711</v>
          </cell>
        </row>
        <row r="92">
          <cell r="A92" t="str">
            <v>00021</v>
          </cell>
          <cell r="B92" t="str">
            <v>ROJAS LOPEZ MIGUEL ANGEL</v>
          </cell>
          <cell r="C92">
            <v>7806.4</v>
          </cell>
          <cell r="D92">
            <v>1000</v>
          </cell>
          <cell r="E92">
            <v>0</v>
          </cell>
          <cell r="F92">
            <v>0</v>
          </cell>
          <cell r="G92">
            <v>7806.4</v>
          </cell>
          <cell r="H92">
            <v>0</v>
          </cell>
          <cell r="I92">
            <v>0</v>
          </cell>
          <cell r="J92">
            <v>0</v>
          </cell>
          <cell r="K92">
            <v>-468.76</v>
          </cell>
          <cell r="L92">
            <v>0</v>
          </cell>
          <cell r="M92">
            <v>536.41</v>
          </cell>
          <cell r="N92">
            <v>0</v>
          </cell>
          <cell r="O92">
            <v>0</v>
          </cell>
          <cell r="P92">
            <v>625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625</v>
          </cell>
          <cell r="AA92">
            <v>7181.4</v>
          </cell>
          <cell r="AB92">
            <v>214.37</v>
          </cell>
          <cell r="AC92">
            <v>580.54</v>
          </cell>
          <cell r="AD92">
            <v>922.08</v>
          </cell>
          <cell r="AE92">
            <v>180.52</v>
          </cell>
          <cell r="AF92">
            <v>176.13</v>
          </cell>
          <cell r="AG92">
            <v>5426.58</v>
          </cell>
          <cell r="AH92">
            <v>1716.99</v>
          </cell>
          <cell r="AI92">
            <v>451.29</v>
          </cell>
          <cell r="AJ92">
            <v>90.26</v>
          </cell>
          <cell r="AK92">
            <v>0</v>
          </cell>
          <cell r="AL92">
            <v>8041.77</v>
          </cell>
        </row>
        <row r="93">
          <cell r="A93" t="str">
            <v>00080</v>
          </cell>
          <cell r="B93" t="str">
            <v>ROMERO ROMERO INGRID</v>
          </cell>
          <cell r="C93">
            <v>15504</v>
          </cell>
          <cell r="D93">
            <v>1000</v>
          </cell>
          <cell r="E93">
            <v>0</v>
          </cell>
          <cell r="F93">
            <v>0</v>
          </cell>
          <cell r="G93">
            <v>15504</v>
          </cell>
          <cell r="H93">
            <v>15</v>
          </cell>
          <cell r="I93">
            <v>0</v>
          </cell>
          <cell r="J93">
            <v>4470.6400000000003</v>
          </cell>
          <cell r="K93">
            <v>0</v>
          </cell>
          <cell r="L93">
            <v>0</v>
          </cell>
          <cell r="M93">
            <v>1665.6</v>
          </cell>
          <cell r="N93">
            <v>1665.6</v>
          </cell>
          <cell r="O93">
            <v>456.72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6607.96</v>
          </cell>
          <cell r="AA93">
            <v>8896.0400000000009</v>
          </cell>
          <cell r="AB93">
            <v>313.7</v>
          </cell>
          <cell r="AC93">
            <v>1151.18</v>
          </cell>
          <cell r="AD93">
            <v>1091.3</v>
          </cell>
          <cell r="AE93">
            <v>358.52</v>
          </cell>
          <cell r="AF93">
            <v>330.08</v>
          </cell>
          <cell r="AG93">
            <v>10777.4</v>
          </cell>
          <cell r="AH93">
            <v>2556.1799999999998</v>
          </cell>
          <cell r="AI93">
            <v>896.28</v>
          </cell>
          <cell r="AJ93">
            <v>179.26</v>
          </cell>
          <cell r="AK93">
            <v>0</v>
          </cell>
          <cell r="AL93">
            <v>15097.72</v>
          </cell>
        </row>
        <row r="94">
          <cell r="A94" t="str">
            <v>00998</v>
          </cell>
          <cell r="B94" t="str">
            <v>SOLORZANO SANTOS JORGE ALEJANDRO</v>
          </cell>
          <cell r="C94">
            <v>9750</v>
          </cell>
          <cell r="D94">
            <v>1000</v>
          </cell>
          <cell r="E94">
            <v>5250</v>
          </cell>
          <cell r="F94">
            <v>0</v>
          </cell>
          <cell r="G94">
            <v>15000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1567.72</v>
          </cell>
          <cell r="N94">
            <v>1567.72</v>
          </cell>
          <cell r="O94">
            <v>272.10000000000002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1839.82</v>
          </cell>
          <cell r="AA94">
            <v>13160.18</v>
          </cell>
          <cell r="AB94">
            <v>197.28</v>
          </cell>
          <cell r="AC94">
            <v>626.66</v>
          </cell>
          <cell r="AD94">
            <v>901.7</v>
          </cell>
          <cell r="AE94">
            <v>225.46</v>
          </cell>
          <cell r="AF94">
            <v>320</v>
          </cell>
          <cell r="AG94">
            <v>6777.64</v>
          </cell>
          <cell r="AH94">
            <v>1725.64</v>
          </cell>
          <cell r="AI94">
            <v>563.64</v>
          </cell>
          <cell r="AJ94">
            <v>112.72</v>
          </cell>
          <cell r="AK94">
            <v>0</v>
          </cell>
          <cell r="AL94">
            <v>9725.1</v>
          </cell>
        </row>
        <row r="95">
          <cell r="A95" t="str">
            <v>00169</v>
          </cell>
          <cell r="B95" t="str">
            <v>TOVAR LOPEZ ROGELIO</v>
          </cell>
          <cell r="C95">
            <v>15750</v>
          </cell>
          <cell r="D95">
            <v>1000</v>
          </cell>
          <cell r="E95">
            <v>3850.8</v>
          </cell>
          <cell r="F95">
            <v>0</v>
          </cell>
          <cell r="G95">
            <v>19600.8</v>
          </cell>
          <cell r="H95">
            <v>0</v>
          </cell>
          <cell r="I95">
            <v>0</v>
          </cell>
          <cell r="J95">
            <v>2110.09</v>
          </cell>
          <cell r="K95">
            <v>0</v>
          </cell>
          <cell r="L95">
            <v>0</v>
          </cell>
          <cell r="M95">
            <v>2540.6799999999998</v>
          </cell>
          <cell r="N95">
            <v>2540.6799999999998</v>
          </cell>
          <cell r="O95">
            <v>571.46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5222.2299999999996</v>
          </cell>
          <cell r="AA95">
            <v>14378.57</v>
          </cell>
          <cell r="AB95">
            <v>386.06</v>
          </cell>
          <cell r="AC95">
            <v>1416.76</v>
          </cell>
          <cell r="AD95">
            <v>1209.1400000000001</v>
          </cell>
          <cell r="AE95">
            <v>441.22</v>
          </cell>
          <cell r="AF95">
            <v>412.02</v>
          </cell>
          <cell r="AG95">
            <v>13263.8</v>
          </cell>
          <cell r="AH95">
            <v>3011.96</v>
          </cell>
          <cell r="AI95">
            <v>1103.06</v>
          </cell>
          <cell r="AJ95">
            <v>220.62</v>
          </cell>
          <cell r="AK95">
            <v>0</v>
          </cell>
          <cell r="AL95">
            <v>18452.68</v>
          </cell>
        </row>
        <row r="96">
          <cell r="A96" t="str">
            <v>00977</v>
          </cell>
          <cell r="B96" t="str">
            <v>VALLEJO SANCHEZ IVAN ALEJANDRO</v>
          </cell>
          <cell r="C96">
            <v>9408</v>
          </cell>
          <cell r="D96">
            <v>1000</v>
          </cell>
          <cell r="E96">
            <v>2912</v>
          </cell>
          <cell r="F96">
            <v>0</v>
          </cell>
          <cell r="G96">
            <v>12320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1096.02</v>
          </cell>
          <cell r="N96">
            <v>1096.02</v>
          </cell>
          <cell r="O96">
            <v>261.14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1357.16</v>
          </cell>
          <cell r="AA96">
            <v>10962.84</v>
          </cell>
          <cell r="AB96">
            <v>190.36</v>
          </cell>
          <cell r="AC96">
            <v>604.67999999999995</v>
          </cell>
          <cell r="AD96">
            <v>890.42</v>
          </cell>
          <cell r="AE96">
            <v>217.54</v>
          </cell>
          <cell r="AF96">
            <v>266.39999999999998</v>
          </cell>
          <cell r="AG96">
            <v>6539.82</v>
          </cell>
          <cell r="AH96">
            <v>1685.46</v>
          </cell>
          <cell r="AI96">
            <v>543.88</v>
          </cell>
          <cell r="AJ96">
            <v>108.78</v>
          </cell>
          <cell r="AK96">
            <v>0</v>
          </cell>
          <cell r="AL96">
            <v>9361.8799999999992</v>
          </cell>
        </row>
        <row r="97">
          <cell r="A97" t="str">
            <v>Total Depto</v>
          </cell>
          <cell r="C97" t="str">
            <v xml:space="preserve">  -----------------------</v>
          </cell>
          <cell r="D97" t="str">
            <v xml:space="preserve">  -----------------------</v>
          </cell>
          <cell r="E97" t="str">
            <v xml:space="preserve">  -----------------------</v>
          </cell>
          <cell r="F97" t="str">
            <v xml:space="preserve">  -----------------------</v>
          </cell>
          <cell r="G97" t="str">
            <v xml:space="preserve">  -----------------------</v>
          </cell>
          <cell r="H97" t="str">
            <v xml:space="preserve">  -----------------------</v>
          </cell>
          <cell r="I97" t="str">
            <v xml:space="preserve">  -----------------------</v>
          </cell>
          <cell r="J97" t="str">
            <v xml:space="preserve">  -----------------------</v>
          </cell>
          <cell r="K97" t="str">
            <v xml:space="preserve">  -----------------------</v>
          </cell>
          <cell r="L97" t="str">
            <v xml:space="preserve">  -----------------------</v>
          </cell>
          <cell r="M97" t="str">
            <v xml:space="preserve">  -----------------------</v>
          </cell>
          <cell r="N97" t="str">
            <v xml:space="preserve">  -----------------------</v>
          </cell>
          <cell r="O97" t="str">
            <v xml:space="preserve">  -----------------------</v>
          </cell>
          <cell r="P97" t="str">
            <v xml:space="preserve">  -----------------------</v>
          </cell>
          <cell r="Q97" t="str">
            <v xml:space="preserve">  -----------------------</v>
          </cell>
          <cell r="R97" t="str">
            <v xml:space="preserve">  -----------------------</v>
          </cell>
          <cell r="S97" t="str">
            <v xml:space="preserve">  -----------------------</v>
          </cell>
          <cell r="T97" t="str">
            <v xml:space="preserve">  -----------------------</v>
          </cell>
          <cell r="U97" t="str">
            <v xml:space="preserve">  -----------------------</v>
          </cell>
          <cell r="V97" t="str">
            <v xml:space="preserve">  -----------------------</v>
          </cell>
          <cell r="W97" t="str">
            <v xml:space="preserve">  -----------------------</v>
          </cell>
          <cell r="X97" t="str">
            <v xml:space="preserve">  -----------------------</v>
          </cell>
          <cell r="Y97" t="str">
            <v xml:space="preserve">  -----------------------</v>
          </cell>
          <cell r="Z97" t="str">
            <v xml:space="preserve">  -----------------------</v>
          </cell>
          <cell r="AA97" t="str">
            <v xml:space="preserve">  -----------------------</v>
          </cell>
          <cell r="AB97" t="str">
            <v xml:space="preserve">  -----------------------</v>
          </cell>
          <cell r="AC97" t="str">
            <v xml:space="preserve">  -----------------------</v>
          </cell>
          <cell r="AD97" t="str">
            <v xml:space="preserve">  -----------------------</v>
          </cell>
          <cell r="AE97" t="str">
            <v xml:space="preserve">  -----------------------</v>
          </cell>
          <cell r="AF97" t="str">
            <v xml:space="preserve">  -----------------------</v>
          </cell>
          <cell r="AG97" t="str">
            <v xml:space="preserve">  -----------------------</v>
          </cell>
          <cell r="AH97" t="str">
            <v xml:space="preserve">  -----------------------</v>
          </cell>
          <cell r="AI97" t="str">
            <v xml:space="preserve">  -----------------------</v>
          </cell>
          <cell r="AJ97" t="str">
            <v xml:space="preserve">  -----------------------</v>
          </cell>
          <cell r="AK97" t="str">
            <v xml:space="preserve">  -----------------------</v>
          </cell>
          <cell r="AL97" t="str">
            <v xml:space="preserve">  -----------------------</v>
          </cell>
        </row>
        <row r="98">
          <cell r="C98">
            <v>229151.2</v>
          </cell>
          <cell r="D98">
            <v>21000</v>
          </cell>
          <cell r="E98">
            <v>47823.02</v>
          </cell>
          <cell r="F98">
            <v>0</v>
          </cell>
          <cell r="G98">
            <v>276974.21999999997</v>
          </cell>
          <cell r="H98">
            <v>45</v>
          </cell>
          <cell r="I98">
            <v>2336.8200000000002</v>
          </cell>
          <cell r="J98">
            <v>15494.06</v>
          </cell>
          <cell r="K98">
            <v>-3750.08</v>
          </cell>
          <cell r="L98">
            <v>0</v>
          </cell>
          <cell r="M98">
            <v>29144.79</v>
          </cell>
          <cell r="N98">
            <v>24557.16</v>
          </cell>
          <cell r="O98">
            <v>5011.6400000000003</v>
          </cell>
          <cell r="P98">
            <v>4277.38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51722.06</v>
          </cell>
          <cell r="AA98">
            <v>225252.16</v>
          </cell>
          <cell r="AB98">
            <v>5316.49</v>
          </cell>
          <cell r="AC98">
            <v>17108.080000000002</v>
          </cell>
          <cell r="AD98">
            <v>20612.78</v>
          </cell>
          <cell r="AE98">
            <v>5527.89</v>
          </cell>
          <cell r="AF98">
            <v>5959.48</v>
          </cell>
          <cell r="AG98">
            <v>166177.16</v>
          </cell>
          <cell r="AH98">
            <v>43037.35</v>
          </cell>
          <cell r="AI98">
            <v>13819.79</v>
          </cell>
          <cell r="AJ98">
            <v>2763.96</v>
          </cell>
          <cell r="AK98">
            <v>0</v>
          </cell>
          <cell r="AL98">
            <v>237285.63</v>
          </cell>
        </row>
        <row r="100">
          <cell r="A100" t="str">
            <v>Departamento 4109 CDE SECRETARIA DE COMUNICACION SOCIAL</v>
          </cell>
        </row>
        <row r="101">
          <cell r="A101" t="str">
            <v>00005</v>
          </cell>
          <cell r="B101" t="str">
            <v>CONTRERAS GARCIA LUCILA</v>
          </cell>
          <cell r="C101">
            <v>14409</v>
          </cell>
          <cell r="D101">
            <v>1000</v>
          </cell>
          <cell r="E101">
            <v>5591</v>
          </cell>
          <cell r="F101">
            <v>0</v>
          </cell>
          <cell r="G101">
            <v>20000</v>
          </cell>
          <cell r="H101">
            <v>15</v>
          </cell>
          <cell r="I101">
            <v>0</v>
          </cell>
          <cell r="J101">
            <v>6071.71</v>
          </cell>
          <cell r="K101">
            <v>0</v>
          </cell>
          <cell r="L101">
            <v>0</v>
          </cell>
          <cell r="M101">
            <v>2625.96</v>
          </cell>
          <cell r="N101">
            <v>2625.96</v>
          </cell>
          <cell r="O101">
            <v>421.56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9134.23</v>
          </cell>
          <cell r="AA101">
            <v>10865.77</v>
          </cell>
          <cell r="AB101">
            <v>291.54000000000002</v>
          </cell>
          <cell r="AC101">
            <v>1069.8800000000001</v>
          </cell>
          <cell r="AD101">
            <v>1055.2</v>
          </cell>
          <cell r="AE101">
            <v>333.2</v>
          </cell>
          <cell r="AF101">
            <v>420</v>
          </cell>
          <cell r="AG101">
            <v>10016.26</v>
          </cell>
          <cell r="AH101">
            <v>2416.62</v>
          </cell>
          <cell r="AI101">
            <v>832.98</v>
          </cell>
          <cell r="AJ101">
            <v>166.6</v>
          </cell>
          <cell r="AK101">
            <v>0</v>
          </cell>
          <cell r="AL101">
            <v>14185.66</v>
          </cell>
        </row>
        <row r="102">
          <cell r="A102" t="str">
            <v>00958</v>
          </cell>
          <cell r="B102" t="str">
            <v>GARCIA GARCIA IVAN TONATHIU</v>
          </cell>
          <cell r="C102">
            <v>14550</v>
          </cell>
          <cell r="D102">
            <v>1000</v>
          </cell>
          <cell r="E102">
            <v>9672.42</v>
          </cell>
          <cell r="F102">
            <v>0</v>
          </cell>
          <cell r="G102">
            <v>24222.42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3527.86</v>
          </cell>
          <cell r="N102">
            <v>3527.86</v>
          </cell>
          <cell r="O102">
            <v>694.56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4222.42</v>
          </cell>
          <cell r="AA102">
            <v>20000</v>
          </cell>
          <cell r="AB102">
            <v>463.7</v>
          </cell>
          <cell r="AC102">
            <v>1701.66</v>
          </cell>
          <cell r="AD102">
            <v>1335.58</v>
          </cell>
          <cell r="AE102">
            <v>529.94000000000005</v>
          </cell>
          <cell r="AF102">
            <v>504.44</v>
          </cell>
          <cell r="AG102">
            <v>15930.92</v>
          </cell>
          <cell r="AH102">
            <v>3500.94</v>
          </cell>
          <cell r="AI102">
            <v>1324.86</v>
          </cell>
          <cell r="AJ102">
            <v>264.98</v>
          </cell>
          <cell r="AK102">
            <v>0</v>
          </cell>
          <cell r="AL102">
            <v>22056.080000000002</v>
          </cell>
        </row>
        <row r="103">
          <cell r="A103" t="str">
            <v>00954</v>
          </cell>
          <cell r="B103" t="str">
            <v>ORTEGA VILLELA ALEJANDRO</v>
          </cell>
          <cell r="C103">
            <v>8364</v>
          </cell>
          <cell r="D103">
            <v>1000</v>
          </cell>
          <cell r="E103">
            <v>2700</v>
          </cell>
          <cell r="F103">
            <v>0</v>
          </cell>
          <cell r="G103">
            <v>11064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895.06</v>
          </cell>
          <cell r="N103">
            <v>895.06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895.06</v>
          </cell>
          <cell r="AA103">
            <v>10168.94</v>
          </cell>
          <cell r="AB103">
            <v>229.68</v>
          </cell>
          <cell r="AC103">
            <v>622</v>
          </cell>
          <cell r="AD103">
            <v>922.08</v>
          </cell>
          <cell r="AE103">
            <v>193.41</v>
          </cell>
          <cell r="AF103">
            <v>241.28</v>
          </cell>
          <cell r="AG103">
            <v>5814.2</v>
          </cell>
          <cell r="AH103">
            <v>1773.76</v>
          </cell>
          <cell r="AI103">
            <v>483.52</v>
          </cell>
          <cell r="AJ103">
            <v>96.7</v>
          </cell>
          <cell r="AK103">
            <v>0</v>
          </cell>
          <cell r="AL103">
            <v>8602.8700000000008</v>
          </cell>
        </row>
        <row r="104">
          <cell r="A104" t="str">
            <v>Total Depto</v>
          </cell>
          <cell r="C104" t="str">
            <v xml:space="preserve">  -----------------------</v>
          </cell>
          <cell r="D104" t="str">
            <v xml:space="preserve">  -----------------------</v>
          </cell>
          <cell r="E104" t="str">
            <v xml:space="preserve">  -----------------------</v>
          </cell>
          <cell r="F104" t="str">
            <v xml:space="preserve">  -----------------------</v>
          </cell>
          <cell r="G104" t="str">
            <v xml:space="preserve">  -----------------------</v>
          </cell>
          <cell r="H104" t="str">
            <v xml:space="preserve">  -----------------------</v>
          </cell>
          <cell r="I104" t="str">
            <v xml:space="preserve">  -----------------------</v>
          </cell>
          <cell r="J104" t="str">
            <v xml:space="preserve">  -----------------------</v>
          </cell>
          <cell r="K104" t="str">
            <v xml:space="preserve">  -----------------------</v>
          </cell>
          <cell r="L104" t="str">
            <v xml:space="preserve">  -----------------------</v>
          </cell>
          <cell r="M104" t="str">
            <v xml:space="preserve">  -----------------------</v>
          </cell>
          <cell r="N104" t="str">
            <v xml:space="preserve">  -----------------------</v>
          </cell>
          <cell r="O104" t="str">
            <v xml:space="preserve">  -----------------------</v>
          </cell>
          <cell r="P104" t="str">
            <v xml:space="preserve">  -----------------------</v>
          </cell>
          <cell r="Q104" t="str">
            <v xml:space="preserve">  -----------------------</v>
          </cell>
          <cell r="R104" t="str">
            <v xml:space="preserve">  -----------------------</v>
          </cell>
          <cell r="S104" t="str">
            <v xml:space="preserve">  -----------------------</v>
          </cell>
          <cell r="T104" t="str">
            <v xml:space="preserve">  -----------------------</v>
          </cell>
          <cell r="U104" t="str">
            <v xml:space="preserve">  -----------------------</v>
          </cell>
          <cell r="V104" t="str">
            <v xml:space="preserve">  -----------------------</v>
          </cell>
          <cell r="W104" t="str">
            <v xml:space="preserve">  -----------------------</v>
          </cell>
          <cell r="X104" t="str">
            <v xml:space="preserve">  -----------------------</v>
          </cell>
          <cell r="Y104" t="str">
            <v xml:space="preserve">  -----------------------</v>
          </cell>
          <cell r="Z104" t="str">
            <v xml:space="preserve">  -----------------------</v>
          </cell>
          <cell r="AA104" t="str">
            <v xml:space="preserve">  -----------------------</v>
          </cell>
          <cell r="AB104" t="str">
            <v xml:space="preserve">  -----------------------</v>
          </cell>
          <cell r="AC104" t="str">
            <v xml:space="preserve">  -----------------------</v>
          </cell>
          <cell r="AD104" t="str">
            <v xml:space="preserve">  -----------------------</v>
          </cell>
          <cell r="AE104" t="str">
            <v xml:space="preserve">  -----------------------</v>
          </cell>
          <cell r="AF104" t="str">
            <v xml:space="preserve">  -----------------------</v>
          </cell>
          <cell r="AG104" t="str">
            <v xml:space="preserve">  -----------------------</v>
          </cell>
          <cell r="AH104" t="str">
            <v xml:space="preserve">  -----------------------</v>
          </cell>
          <cell r="AI104" t="str">
            <v xml:space="preserve">  -----------------------</v>
          </cell>
          <cell r="AJ104" t="str">
            <v xml:space="preserve">  -----------------------</v>
          </cell>
          <cell r="AK104" t="str">
            <v xml:space="preserve">  -----------------------</v>
          </cell>
          <cell r="AL104" t="str">
            <v xml:space="preserve">  -----------------------</v>
          </cell>
        </row>
        <row r="105">
          <cell r="C105">
            <v>37323</v>
          </cell>
          <cell r="D105">
            <v>3000</v>
          </cell>
          <cell r="E105">
            <v>17963.419999999998</v>
          </cell>
          <cell r="F105">
            <v>0</v>
          </cell>
          <cell r="G105">
            <v>55286.42</v>
          </cell>
          <cell r="H105">
            <v>15</v>
          </cell>
          <cell r="I105">
            <v>0</v>
          </cell>
          <cell r="J105">
            <v>6071.71</v>
          </cell>
          <cell r="K105">
            <v>0</v>
          </cell>
          <cell r="L105">
            <v>0</v>
          </cell>
          <cell r="M105">
            <v>7048.88</v>
          </cell>
          <cell r="N105">
            <v>7048.88</v>
          </cell>
          <cell r="O105">
            <v>1116.1199999999999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14251.71</v>
          </cell>
          <cell r="AA105">
            <v>41034.71</v>
          </cell>
          <cell r="AB105">
            <v>984.92</v>
          </cell>
          <cell r="AC105">
            <v>3393.54</v>
          </cell>
          <cell r="AD105">
            <v>3312.86</v>
          </cell>
          <cell r="AE105">
            <v>1056.55</v>
          </cell>
          <cell r="AF105">
            <v>1165.72</v>
          </cell>
          <cell r="AG105">
            <v>31761.38</v>
          </cell>
          <cell r="AH105">
            <v>7691.32</v>
          </cell>
          <cell r="AI105">
            <v>2641.36</v>
          </cell>
          <cell r="AJ105">
            <v>528.28</v>
          </cell>
          <cell r="AK105">
            <v>0</v>
          </cell>
          <cell r="AL105">
            <v>44844.61</v>
          </cell>
        </row>
        <row r="107">
          <cell r="A107" t="str">
            <v>Departamento 4117 CDE COMISION DE JUSTICIA PARTIDARIA</v>
          </cell>
        </row>
        <row r="108">
          <cell r="A108" t="str">
            <v>00071</v>
          </cell>
          <cell r="B108" t="str">
            <v>HUERTA GOMEZ ELIZABETH</v>
          </cell>
          <cell r="C108">
            <v>13087.5</v>
          </cell>
          <cell r="D108">
            <v>1000</v>
          </cell>
          <cell r="E108">
            <v>0</v>
          </cell>
          <cell r="F108">
            <v>0</v>
          </cell>
          <cell r="G108">
            <v>13087.5</v>
          </cell>
          <cell r="H108">
            <v>0</v>
          </cell>
          <cell r="I108">
            <v>0</v>
          </cell>
          <cell r="J108">
            <v>3759.95</v>
          </cell>
          <cell r="K108">
            <v>0</v>
          </cell>
          <cell r="L108">
            <v>0</v>
          </cell>
          <cell r="M108">
            <v>1225</v>
          </cell>
          <cell r="N108">
            <v>1225</v>
          </cell>
          <cell r="O108">
            <v>379.18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5364.13</v>
          </cell>
          <cell r="AA108">
            <v>7723.37</v>
          </cell>
          <cell r="AB108">
            <v>264.8</v>
          </cell>
          <cell r="AC108">
            <v>971.76</v>
          </cell>
          <cell r="AD108">
            <v>1011.66</v>
          </cell>
          <cell r="AE108">
            <v>302.64</v>
          </cell>
          <cell r="AF108">
            <v>281.76</v>
          </cell>
          <cell r="AG108">
            <v>9097.64</v>
          </cell>
          <cell r="AH108">
            <v>2248.2199999999998</v>
          </cell>
          <cell r="AI108">
            <v>756.58</v>
          </cell>
          <cell r="AJ108">
            <v>151.32</v>
          </cell>
          <cell r="AK108">
            <v>0</v>
          </cell>
          <cell r="AL108">
            <v>12838.16</v>
          </cell>
        </row>
        <row r="109">
          <cell r="A109" t="str">
            <v>Total Depto</v>
          </cell>
          <cell r="C109" t="str">
            <v xml:space="preserve">  -----------------------</v>
          </cell>
          <cell r="D109" t="str">
            <v xml:space="preserve">  -----------------------</v>
          </cell>
          <cell r="E109" t="str">
            <v xml:space="preserve">  -----------------------</v>
          </cell>
          <cell r="F109" t="str">
            <v xml:space="preserve">  -----------------------</v>
          </cell>
          <cell r="G109" t="str">
            <v xml:space="preserve">  -----------------------</v>
          </cell>
          <cell r="H109" t="str">
            <v xml:space="preserve">  -----------------------</v>
          </cell>
          <cell r="I109" t="str">
            <v xml:space="preserve">  -----------------------</v>
          </cell>
          <cell r="J109" t="str">
            <v xml:space="preserve">  -----------------------</v>
          </cell>
          <cell r="K109" t="str">
            <v xml:space="preserve">  -----------------------</v>
          </cell>
          <cell r="L109" t="str">
            <v xml:space="preserve">  -----------------------</v>
          </cell>
          <cell r="M109" t="str">
            <v xml:space="preserve">  -----------------------</v>
          </cell>
          <cell r="N109" t="str">
            <v xml:space="preserve">  -----------------------</v>
          </cell>
          <cell r="O109" t="str">
            <v xml:space="preserve">  -----------------------</v>
          </cell>
          <cell r="P109" t="str">
            <v xml:space="preserve">  -----------------------</v>
          </cell>
          <cell r="Q109" t="str">
            <v xml:space="preserve">  -----------------------</v>
          </cell>
          <cell r="R109" t="str">
            <v xml:space="preserve">  -----------------------</v>
          </cell>
          <cell r="S109" t="str">
            <v xml:space="preserve">  -----------------------</v>
          </cell>
          <cell r="T109" t="str">
            <v xml:space="preserve">  -----------------------</v>
          </cell>
          <cell r="U109" t="str">
            <v xml:space="preserve">  -----------------------</v>
          </cell>
          <cell r="V109" t="str">
            <v xml:space="preserve">  -----------------------</v>
          </cell>
          <cell r="W109" t="str">
            <v xml:space="preserve">  -----------------------</v>
          </cell>
          <cell r="X109" t="str">
            <v xml:space="preserve">  -----------------------</v>
          </cell>
          <cell r="Y109" t="str">
            <v xml:space="preserve">  -----------------------</v>
          </cell>
          <cell r="Z109" t="str">
            <v xml:space="preserve">  -----------------------</v>
          </cell>
          <cell r="AA109" t="str">
            <v xml:space="preserve">  -----------------------</v>
          </cell>
          <cell r="AB109" t="str">
            <v xml:space="preserve">  -----------------------</v>
          </cell>
          <cell r="AC109" t="str">
            <v xml:space="preserve">  -----------------------</v>
          </cell>
          <cell r="AD109" t="str">
            <v xml:space="preserve">  -----------------------</v>
          </cell>
          <cell r="AE109" t="str">
            <v xml:space="preserve">  -----------------------</v>
          </cell>
          <cell r="AF109" t="str">
            <v xml:space="preserve">  -----------------------</v>
          </cell>
          <cell r="AG109" t="str">
            <v xml:space="preserve">  -----------------------</v>
          </cell>
          <cell r="AH109" t="str">
            <v xml:space="preserve">  -----------------------</v>
          </cell>
          <cell r="AI109" t="str">
            <v xml:space="preserve">  -----------------------</v>
          </cell>
          <cell r="AJ109" t="str">
            <v xml:space="preserve">  -----------------------</v>
          </cell>
          <cell r="AK109" t="str">
            <v xml:space="preserve">  -----------------------</v>
          </cell>
          <cell r="AL109" t="str">
            <v xml:space="preserve">  -----------------------</v>
          </cell>
        </row>
        <row r="110">
          <cell r="C110">
            <v>13087.5</v>
          </cell>
          <cell r="D110">
            <v>1000</v>
          </cell>
          <cell r="E110">
            <v>0</v>
          </cell>
          <cell r="F110">
            <v>0</v>
          </cell>
          <cell r="G110">
            <v>13087.5</v>
          </cell>
          <cell r="H110">
            <v>0</v>
          </cell>
          <cell r="I110">
            <v>0</v>
          </cell>
          <cell r="J110">
            <v>3759.95</v>
          </cell>
          <cell r="K110">
            <v>0</v>
          </cell>
          <cell r="L110">
            <v>0</v>
          </cell>
          <cell r="M110">
            <v>1225</v>
          </cell>
          <cell r="N110">
            <v>1225</v>
          </cell>
          <cell r="O110">
            <v>379.18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5364.13</v>
          </cell>
          <cell r="AA110">
            <v>7723.37</v>
          </cell>
          <cell r="AB110">
            <v>264.8</v>
          </cell>
          <cell r="AC110">
            <v>971.76</v>
          </cell>
          <cell r="AD110">
            <v>1011.66</v>
          </cell>
          <cell r="AE110">
            <v>302.64</v>
          </cell>
          <cell r="AF110">
            <v>281.76</v>
          </cell>
          <cell r="AG110">
            <v>9097.64</v>
          </cell>
          <cell r="AH110">
            <v>2248.2199999999998</v>
          </cell>
          <cell r="AI110">
            <v>756.58</v>
          </cell>
          <cell r="AJ110">
            <v>151.32</v>
          </cell>
          <cell r="AK110">
            <v>0</v>
          </cell>
          <cell r="AL110">
            <v>12838.16</v>
          </cell>
        </row>
        <row r="112">
          <cell r="A112" t="str">
            <v>Departamento 4118 CDE COMISION ESTATAL DE PROCESOS INTERN</v>
          </cell>
        </row>
        <row r="113">
          <cell r="A113" t="str">
            <v>00856</v>
          </cell>
          <cell r="B113" t="str">
            <v>IÑIGUEZ IBARRA GUSTAVO</v>
          </cell>
          <cell r="C113">
            <v>9990</v>
          </cell>
          <cell r="D113">
            <v>1000</v>
          </cell>
          <cell r="E113">
            <v>1120.74</v>
          </cell>
          <cell r="F113">
            <v>0</v>
          </cell>
          <cell r="G113">
            <v>11110.74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902.54</v>
          </cell>
          <cell r="N113">
            <v>902.54</v>
          </cell>
          <cell r="O113">
            <v>310.89999999999998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1213.44</v>
          </cell>
          <cell r="AA113">
            <v>9897.2999999999993</v>
          </cell>
          <cell r="AB113">
            <v>221.74</v>
          </cell>
          <cell r="AC113">
            <v>728.2</v>
          </cell>
          <cell r="AD113">
            <v>941.54</v>
          </cell>
          <cell r="AE113">
            <v>253.42</v>
          </cell>
          <cell r="AF113">
            <v>242.22</v>
          </cell>
          <cell r="AG113">
            <v>7618.24</v>
          </cell>
          <cell r="AH113">
            <v>1891.48</v>
          </cell>
          <cell r="AI113">
            <v>633.55999999999995</v>
          </cell>
          <cell r="AJ113">
            <v>126.72</v>
          </cell>
          <cell r="AK113">
            <v>0</v>
          </cell>
          <cell r="AL113">
            <v>10765.64</v>
          </cell>
        </row>
        <row r="114">
          <cell r="A114" t="str">
            <v>00042</v>
          </cell>
          <cell r="B114" t="str">
            <v>MUCIÑO VELAZQUEZ ERIKA VIVIANA</v>
          </cell>
          <cell r="C114">
            <v>9800.7000000000007</v>
          </cell>
          <cell r="D114">
            <v>1000</v>
          </cell>
          <cell r="E114">
            <v>2000</v>
          </cell>
          <cell r="F114">
            <v>0</v>
          </cell>
          <cell r="G114">
            <v>11800.7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1012.92</v>
          </cell>
          <cell r="N114">
            <v>1012.92</v>
          </cell>
          <cell r="O114">
            <v>329.22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1342.14</v>
          </cell>
          <cell r="AA114">
            <v>10458.56</v>
          </cell>
          <cell r="AB114">
            <v>233.3</v>
          </cell>
          <cell r="AC114">
            <v>766.18</v>
          </cell>
          <cell r="AD114">
            <v>960.36</v>
          </cell>
          <cell r="AE114">
            <v>266.64</v>
          </cell>
          <cell r="AF114">
            <v>256.02</v>
          </cell>
          <cell r="AG114">
            <v>8015.42</v>
          </cell>
          <cell r="AH114">
            <v>1959.84</v>
          </cell>
          <cell r="AI114">
            <v>666.58</v>
          </cell>
          <cell r="AJ114">
            <v>133.32</v>
          </cell>
          <cell r="AK114">
            <v>0</v>
          </cell>
          <cell r="AL114">
            <v>11297.82</v>
          </cell>
        </row>
        <row r="115">
          <cell r="A115" t="str">
            <v>Total Depto</v>
          </cell>
          <cell r="C115" t="str">
            <v xml:space="preserve">  -----------------------</v>
          </cell>
          <cell r="D115" t="str">
            <v xml:space="preserve">  -----------------------</v>
          </cell>
          <cell r="E115" t="str">
            <v xml:space="preserve">  -----------------------</v>
          </cell>
          <cell r="F115" t="str">
            <v xml:space="preserve">  -----------------------</v>
          </cell>
          <cell r="G115" t="str">
            <v xml:space="preserve">  -----------------------</v>
          </cell>
          <cell r="H115" t="str">
            <v xml:space="preserve">  -----------------------</v>
          </cell>
          <cell r="I115" t="str">
            <v xml:space="preserve">  -----------------------</v>
          </cell>
          <cell r="J115" t="str">
            <v xml:space="preserve">  -----------------------</v>
          </cell>
          <cell r="K115" t="str">
            <v xml:space="preserve">  -----------------------</v>
          </cell>
          <cell r="L115" t="str">
            <v xml:space="preserve">  -----------------------</v>
          </cell>
          <cell r="M115" t="str">
            <v xml:space="preserve">  -----------------------</v>
          </cell>
          <cell r="N115" t="str">
            <v xml:space="preserve">  -----------------------</v>
          </cell>
          <cell r="O115" t="str">
            <v xml:space="preserve">  -----------------------</v>
          </cell>
          <cell r="P115" t="str">
            <v xml:space="preserve">  -----------------------</v>
          </cell>
          <cell r="Q115" t="str">
            <v xml:space="preserve">  -----------------------</v>
          </cell>
          <cell r="R115" t="str">
            <v xml:space="preserve">  -----------------------</v>
          </cell>
          <cell r="S115" t="str">
            <v xml:space="preserve">  -----------------------</v>
          </cell>
          <cell r="T115" t="str">
            <v xml:space="preserve">  -----------------------</v>
          </cell>
          <cell r="U115" t="str">
            <v xml:space="preserve">  -----------------------</v>
          </cell>
          <cell r="V115" t="str">
            <v xml:space="preserve">  -----------------------</v>
          </cell>
          <cell r="W115" t="str">
            <v xml:space="preserve">  -----------------------</v>
          </cell>
          <cell r="X115" t="str">
            <v xml:space="preserve">  -----------------------</v>
          </cell>
          <cell r="Y115" t="str">
            <v xml:space="preserve">  -----------------------</v>
          </cell>
          <cell r="Z115" t="str">
            <v xml:space="preserve">  -----------------------</v>
          </cell>
          <cell r="AA115" t="str">
            <v xml:space="preserve">  -----------------------</v>
          </cell>
          <cell r="AB115" t="str">
            <v xml:space="preserve">  -----------------------</v>
          </cell>
          <cell r="AC115" t="str">
            <v xml:space="preserve">  -----------------------</v>
          </cell>
          <cell r="AD115" t="str">
            <v xml:space="preserve">  -----------------------</v>
          </cell>
          <cell r="AE115" t="str">
            <v xml:space="preserve">  -----------------------</v>
          </cell>
          <cell r="AF115" t="str">
            <v xml:space="preserve">  -----------------------</v>
          </cell>
          <cell r="AG115" t="str">
            <v xml:space="preserve">  -----------------------</v>
          </cell>
          <cell r="AH115" t="str">
            <v xml:space="preserve">  -----------------------</v>
          </cell>
          <cell r="AI115" t="str">
            <v xml:space="preserve">  -----------------------</v>
          </cell>
          <cell r="AJ115" t="str">
            <v xml:space="preserve">  -----------------------</v>
          </cell>
          <cell r="AK115" t="str">
            <v xml:space="preserve">  -----------------------</v>
          </cell>
          <cell r="AL115" t="str">
            <v xml:space="preserve">  -----------------------</v>
          </cell>
        </row>
        <row r="116">
          <cell r="C116">
            <v>19790.7</v>
          </cell>
          <cell r="D116">
            <v>2000</v>
          </cell>
          <cell r="E116">
            <v>3120.74</v>
          </cell>
          <cell r="F116">
            <v>0</v>
          </cell>
          <cell r="G116">
            <v>22911.439999999999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1915.46</v>
          </cell>
          <cell r="N116">
            <v>1915.46</v>
          </cell>
          <cell r="O116">
            <v>640.12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2555.58</v>
          </cell>
          <cell r="AA116">
            <v>20355.86</v>
          </cell>
          <cell r="AB116">
            <v>455.04</v>
          </cell>
          <cell r="AC116">
            <v>1494.38</v>
          </cell>
          <cell r="AD116">
            <v>1901.9</v>
          </cell>
          <cell r="AE116">
            <v>520.05999999999995</v>
          </cell>
          <cell r="AF116">
            <v>498.24</v>
          </cell>
          <cell r="AG116">
            <v>15633.66</v>
          </cell>
          <cell r="AH116">
            <v>3851.32</v>
          </cell>
          <cell r="AI116">
            <v>1300.1400000000001</v>
          </cell>
          <cell r="AJ116">
            <v>260.04000000000002</v>
          </cell>
          <cell r="AK116">
            <v>0</v>
          </cell>
          <cell r="AL116">
            <v>22063.46</v>
          </cell>
        </row>
        <row r="118">
          <cell r="A118" t="str">
            <v>Departamento 4122 CDE SECRETARIA DE OPERACION POLITICA</v>
          </cell>
        </row>
        <row r="119">
          <cell r="A119" t="str">
            <v>00887</v>
          </cell>
          <cell r="B119" t="str">
            <v>DE LEON MEZA HUGO FIDENCIO</v>
          </cell>
          <cell r="C119">
            <v>17429.400000000001</v>
          </cell>
          <cell r="D119">
            <v>1000</v>
          </cell>
          <cell r="E119">
            <v>1570.6</v>
          </cell>
          <cell r="F119">
            <v>0</v>
          </cell>
          <cell r="G119">
            <v>19000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2412.36</v>
          </cell>
          <cell r="N119">
            <v>2412.36</v>
          </cell>
          <cell r="O119">
            <v>562.05999999999995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2974.42</v>
          </cell>
          <cell r="AA119">
            <v>16025.58</v>
          </cell>
          <cell r="AB119">
            <v>380.14</v>
          </cell>
          <cell r="AC119">
            <v>1395.02</v>
          </cell>
          <cell r="AD119">
            <v>1199.5</v>
          </cell>
          <cell r="AE119">
            <v>434.44</v>
          </cell>
          <cell r="AF119">
            <v>400</v>
          </cell>
          <cell r="AG119">
            <v>13060.16</v>
          </cell>
          <cell r="AH119">
            <v>2974.66</v>
          </cell>
          <cell r="AI119">
            <v>1086.1199999999999</v>
          </cell>
          <cell r="AJ119">
            <v>217.22</v>
          </cell>
          <cell r="AK119">
            <v>0</v>
          </cell>
          <cell r="AL119">
            <v>18172.599999999999</v>
          </cell>
        </row>
        <row r="120">
          <cell r="A120" t="str">
            <v>Total Depto</v>
          </cell>
          <cell r="C120" t="str">
            <v xml:space="preserve">  -----------------------</v>
          </cell>
          <cell r="D120" t="str">
            <v xml:space="preserve">  -----------------------</v>
          </cell>
          <cell r="E120" t="str">
            <v xml:space="preserve">  -----------------------</v>
          </cell>
          <cell r="F120" t="str">
            <v xml:space="preserve">  -----------------------</v>
          </cell>
          <cell r="G120" t="str">
            <v xml:space="preserve">  -----------------------</v>
          </cell>
          <cell r="H120" t="str">
            <v xml:space="preserve">  -----------------------</v>
          </cell>
          <cell r="I120" t="str">
            <v xml:space="preserve">  -----------------------</v>
          </cell>
          <cell r="J120" t="str">
            <v xml:space="preserve">  -----------------------</v>
          </cell>
          <cell r="K120" t="str">
            <v xml:space="preserve">  -----------------------</v>
          </cell>
          <cell r="L120" t="str">
            <v xml:space="preserve">  -----------------------</v>
          </cell>
          <cell r="M120" t="str">
            <v xml:space="preserve">  -----------------------</v>
          </cell>
          <cell r="N120" t="str">
            <v xml:space="preserve">  -----------------------</v>
          </cell>
          <cell r="O120" t="str">
            <v xml:space="preserve">  -----------------------</v>
          </cell>
          <cell r="P120" t="str">
            <v xml:space="preserve">  -----------------------</v>
          </cell>
          <cell r="Q120" t="str">
            <v xml:space="preserve">  -----------------------</v>
          </cell>
          <cell r="R120" t="str">
            <v xml:space="preserve">  -----------------------</v>
          </cell>
          <cell r="S120" t="str">
            <v xml:space="preserve">  -----------------------</v>
          </cell>
          <cell r="T120" t="str">
            <v xml:space="preserve">  -----------------------</v>
          </cell>
          <cell r="U120" t="str">
            <v xml:space="preserve">  -----------------------</v>
          </cell>
          <cell r="V120" t="str">
            <v xml:space="preserve">  -----------------------</v>
          </cell>
          <cell r="W120" t="str">
            <v xml:space="preserve">  -----------------------</v>
          </cell>
          <cell r="X120" t="str">
            <v xml:space="preserve">  -----------------------</v>
          </cell>
          <cell r="Y120" t="str">
            <v xml:space="preserve">  -----------------------</v>
          </cell>
          <cell r="Z120" t="str">
            <v xml:space="preserve">  -----------------------</v>
          </cell>
          <cell r="AA120" t="str">
            <v xml:space="preserve">  -----------------------</v>
          </cell>
          <cell r="AB120" t="str">
            <v xml:space="preserve">  -----------------------</v>
          </cell>
          <cell r="AC120" t="str">
            <v xml:space="preserve">  -----------------------</v>
          </cell>
          <cell r="AD120" t="str">
            <v xml:space="preserve">  -----------------------</v>
          </cell>
          <cell r="AE120" t="str">
            <v xml:space="preserve">  -----------------------</v>
          </cell>
          <cell r="AF120" t="str">
            <v xml:space="preserve">  -----------------------</v>
          </cell>
          <cell r="AG120" t="str">
            <v xml:space="preserve">  -----------------------</v>
          </cell>
          <cell r="AH120" t="str">
            <v xml:space="preserve">  -----------------------</v>
          </cell>
          <cell r="AI120" t="str">
            <v xml:space="preserve">  -----------------------</v>
          </cell>
          <cell r="AJ120" t="str">
            <v xml:space="preserve">  -----------------------</v>
          </cell>
          <cell r="AK120" t="str">
            <v xml:space="preserve">  -----------------------</v>
          </cell>
          <cell r="AL120" t="str">
            <v xml:space="preserve">  -----------------------</v>
          </cell>
        </row>
        <row r="121">
          <cell r="C121">
            <v>17429.400000000001</v>
          </cell>
          <cell r="D121">
            <v>1000</v>
          </cell>
          <cell r="E121">
            <v>1570.6</v>
          </cell>
          <cell r="F121">
            <v>0</v>
          </cell>
          <cell r="G121">
            <v>19000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2412.36</v>
          </cell>
          <cell r="N121">
            <v>2412.36</v>
          </cell>
          <cell r="O121">
            <v>562.05999999999995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2974.42</v>
          </cell>
          <cell r="AA121">
            <v>16025.58</v>
          </cell>
          <cell r="AB121">
            <v>380.14</v>
          </cell>
          <cell r="AC121">
            <v>1395.02</v>
          </cell>
          <cell r="AD121">
            <v>1199.5</v>
          </cell>
          <cell r="AE121">
            <v>434.44</v>
          </cell>
          <cell r="AF121">
            <v>400</v>
          </cell>
          <cell r="AG121">
            <v>13060.16</v>
          </cell>
          <cell r="AH121">
            <v>2974.66</v>
          </cell>
          <cell r="AI121">
            <v>1086.1199999999999</v>
          </cell>
          <cell r="AJ121">
            <v>217.22</v>
          </cell>
          <cell r="AK121">
            <v>0</v>
          </cell>
          <cell r="AL121">
            <v>18172.599999999999</v>
          </cell>
        </row>
        <row r="123">
          <cell r="A123" t="str">
            <v>Departamento 4123 CDE SECRETARIA DE ATENCION P DISCAPACIDA</v>
          </cell>
        </row>
        <row r="124">
          <cell r="A124" t="str">
            <v>00276</v>
          </cell>
          <cell r="B124" t="str">
            <v>MATA AVILA JESUS</v>
          </cell>
          <cell r="C124">
            <v>10275</v>
          </cell>
          <cell r="D124">
            <v>1000</v>
          </cell>
          <cell r="E124">
            <v>1925</v>
          </cell>
          <cell r="F124">
            <v>0</v>
          </cell>
          <cell r="G124">
            <v>12200</v>
          </cell>
          <cell r="H124">
            <v>15</v>
          </cell>
          <cell r="I124">
            <v>1523.62</v>
          </cell>
          <cell r="J124">
            <v>0</v>
          </cell>
          <cell r="K124">
            <v>0</v>
          </cell>
          <cell r="L124">
            <v>0</v>
          </cell>
          <cell r="M124">
            <v>1076.82</v>
          </cell>
          <cell r="N124">
            <v>1076.82</v>
          </cell>
          <cell r="O124">
            <v>342.36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2957.8</v>
          </cell>
          <cell r="AA124">
            <v>9242.2000000000007</v>
          </cell>
          <cell r="AB124">
            <v>241.58</v>
          </cell>
          <cell r="AC124">
            <v>886.56</v>
          </cell>
          <cell r="AD124">
            <v>973.86</v>
          </cell>
          <cell r="AE124">
            <v>276.10000000000002</v>
          </cell>
          <cell r="AF124">
            <v>264</v>
          </cell>
          <cell r="AG124">
            <v>8300.0400000000009</v>
          </cell>
          <cell r="AH124">
            <v>2102</v>
          </cell>
          <cell r="AI124">
            <v>690.26</v>
          </cell>
          <cell r="AJ124">
            <v>138.06</v>
          </cell>
          <cell r="AK124">
            <v>0</v>
          </cell>
          <cell r="AL124">
            <v>11770.46</v>
          </cell>
        </row>
        <row r="125">
          <cell r="A125" t="str">
            <v>Total Depto</v>
          </cell>
          <cell r="C125" t="str">
            <v xml:space="preserve">  -----------------------</v>
          </cell>
          <cell r="D125" t="str">
            <v xml:space="preserve">  -----------------------</v>
          </cell>
          <cell r="E125" t="str">
            <v xml:space="preserve">  -----------------------</v>
          </cell>
          <cell r="F125" t="str">
            <v xml:space="preserve">  -----------------------</v>
          </cell>
          <cell r="G125" t="str">
            <v xml:space="preserve">  -----------------------</v>
          </cell>
          <cell r="H125" t="str">
            <v xml:space="preserve">  -----------------------</v>
          </cell>
          <cell r="I125" t="str">
            <v xml:space="preserve">  -----------------------</v>
          </cell>
          <cell r="J125" t="str">
            <v xml:space="preserve">  -----------------------</v>
          </cell>
          <cell r="K125" t="str">
            <v xml:space="preserve">  -----------------------</v>
          </cell>
          <cell r="L125" t="str">
            <v xml:space="preserve">  -----------------------</v>
          </cell>
          <cell r="M125" t="str">
            <v xml:space="preserve">  -----------------------</v>
          </cell>
          <cell r="N125" t="str">
            <v xml:space="preserve">  -----------------------</v>
          </cell>
          <cell r="O125" t="str">
            <v xml:space="preserve">  -----------------------</v>
          </cell>
          <cell r="P125" t="str">
            <v xml:space="preserve">  -----------------------</v>
          </cell>
          <cell r="Q125" t="str">
            <v xml:space="preserve">  -----------------------</v>
          </cell>
          <cell r="R125" t="str">
            <v xml:space="preserve">  -----------------------</v>
          </cell>
          <cell r="S125" t="str">
            <v xml:space="preserve">  -----------------------</v>
          </cell>
          <cell r="T125" t="str">
            <v xml:space="preserve">  -----------------------</v>
          </cell>
          <cell r="U125" t="str">
            <v xml:space="preserve">  -----------------------</v>
          </cell>
          <cell r="V125" t="str">
            <v xml:space="preserve">  -----------------------</v>
          </cell>
          <cell r="W125" t="str">
            <v xml:space="preserve">  -----------------------</v>
          </cell>
          <cell r="X125" t="str">
            <v xml:space="preserve">  -----------------------</v>
          </cell>
          <cell r="Y125" t="str">
            <v xml:space="preserve">  -----------------------</v>
          </cell>
          <cell r="Z125" t="str">
            <v xml:space="preserve">  -----------------------</v>
          </cell>
          <cell r="AA125" t="str">
            <v xml:space="preserve">  -----------------------</v>
          </cell>
          <cell r="AB125" t="str">
            <v xml:space="preserve">  -----------------------</v>
          </cell>
          <cell r="AC125" t="str">
            <v xml:space="preserve">  -----------------------</v>
          </cell>
          <cell r="AD125" t="str">
            <v xml:space="preserve">  -----------------------</v>
          </cell>
          <cell r="AE125" t="str">
            <v xml:space="preserve">  -----------------------</v>
          </cell>
          <cell r="AF125" t="str">
            <v xml:space="preserve">  -----------------------</v>
          </cell>
          <cell r="AG125" t="str">
            <v xml:space="preserve">  -----------------------</v>
          </cell>
          <cell r="AH125" t="str">
            <v xml:space="preserve">  -----------------------</v>
          </cell>
          <cell r="AI125" t="str">
            <v xml:space="preserve">  -----------------------</v>
          </cell>
          <cell r="AJ125" t="str">
            <v xml:space="preserve">  -----------------------</v>
          </cell>
          <cell r="AK125" t="str">
            <v xml:space="preserve">  -----------------------</v>
          </cell>
          <cell r="AL125" t="str">
            <v xml:space="preserve">  -----------------------</v>
          </cell>
        </row>
        <row r="126">
          <cell r="C126">
            <v>10275</v>
          </cell>
          <cell r="D126">
            <v>1000</v>
          </cell>
          <cell r="E126">
            <v>1925</v>
          </cell>
          <cell r="F126">
            <v>0</v>
          </cell>
          <cell r="G126">
            <v>12200</v>
          </cell>
          <cell r="H126">
            <v>15</v>
          </cell>
          <cell r="I126">
            <v>1523.62</v>
          </cell>
          <cell r="J126">
            <v>0</v>
          </cell>
          <cell r="K126">
            <v>0</v>
          </cell>
          <cell r="L126">
            <v>0</v>
          </cell>
          <cell r="M126">
            <v>1076.82</v>
          </cell>
          <cell r="N126">
            <v>1076.82</v>
          </cell>
          <cell r="O126">
            <v>342.36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2957.8</v>
          </cell>
          <cell r="AA126">
            <v>9242.2000000000007</v>
          </cell>
          <cell r="AB126">
            <v>241.58</v>
          </cell>
          <cell r="AC126">
            <v>886.56</v>
          </cell>
          <cell r="AD126">
            <v>973.86</v>
          </cell>
          <cell r="AE126">
            <v>276.10000000000002</v>
          </cell>
          <cell r="AF126">
            <v>264</v>
          </cell>
          <cell r="AG126">
            <v>8300.0400000000009</v>
          </cell>
          <cell r="AH126">
            <v>2102</v>
          </cell>
          <cell r="AI126">
            <v>690.26</v>
          </cell>
          <cell r="AJ126">
            <v>138.06</v>
          </cell>
          <cell r="AK126">
            <v>0</v>
          </cell>
          <cell r="AL126">
            <v>11770.46</v>
          </cell>
        </row>
        <row r="128">
          <cell r="A128" t="str">
            <v>Departamento 4221 COM MUN TONALA</v>
          </cell>
        </row>
        <row r="129">
          <cell r="A129" t="str">
            <v>00993</v>
          </cell>
          <cell r="B129" t="str">
            <v>SALDAÑA JIMENEZ IMELDA</v>
          </cell>
          <cell r="C129">
            <v>9000</v>
          </cell>
          <cell r="D129">
            <v>1000</v>
          </cell>
          <cell r="E129">
            <v>4000</v>
          </cell>
          <cell r="F129">
            <v>0</v>
          </cell>
          <cell r="G129">
            <v>13000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1209.32</v>
          </cell>
          <cell r="N129">
            <v>1209.32</v>
          </cell>
          <cell r="O129">
            <v>359.04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1568.36</v>
          </cell>
          <cell r="AA129">
            <v>11431.64</v>
          </cell>
          <cell r="AB129">
            <v>252.1</v>
          </cell>
          <cell r="AC129">
            <v>925.14</v>
          </cell>
          <cell r="AD129">
            <v>990.98</v>
          </cell>
          <cell r="AE129">
            <v>288.12</v>
          </cell>
          <cell r="AF129">
            <v>280</v>
          </cell>
          <cell r="AG129">
            <v>8661.14</v>
          </cell>
          <cell r="AH129">
            <v>2168.2199999999998</v>
          </cell>
          <cell r="AI129">
            <v>720.28</v>
          </cell>
          <cell r="AJ129">
            <v>144.06</v>
          </cell>
          <cell r="AK129">
            <v>0</v>
          </cell>
          <cell r="AL129">
            <v>12261.82</v>
          </cell>
        </row>
        <row r="130">
          <cell r="A130" t="str">
            <v>Total Depto</v>
          </cell>
          <cell r="C130" t="str">
            <v xml:space="preserve">  -----------------------</v>
          </cell>
          <cell r="D130" t="str">
            <v xml:space="preserve">  -----------------------</v>
          </cell>
          <cell r="E130" t="str">
            <v xml:space="preserve">  -----------------------</v>
          </cell>
          <cell r="F130" t="str">
            <v xml:space="preserve">  -----------------------</v>
          </cell>
          <cell r="G130" t="str">
            <v xml:space="preserve">  -----------------------</v>
          </cell>
          <cell r="H130" t="str">
            <v xml:space="preserve">  -----------------------</v>
          </cell>
          <cell r="I130" t="str">
            <v xml:space="preserve">  -----------------------</v>
          </cell>
          <cell r="J130" t="str">
            <v xml:space="preserve">  -----------------------</v>
          </cell>
          <cell r="K130" t="str">
            <v xml:space="preserve">  -----------------------</v>
          </cell>
          <cell r="L130" t="str">
            <v xml:space="preserve">  -----------------------</v>
          </cell>
          <cell r="M130" t="str">
            <v xml:space="preserve">  -----------------------</v>
          </cell>
          <cell r="N130" t="str">
            <v xml:space="preserve">  -----------------------</v>
          </cell>
          <cell r="O130" t="str">
            <v xml:space="preserve">  -----------------------</v>
          </cell>
          <cell r="P130" t="str">
            <v xml:space="preserve">  -----------------------</v>
          </cell>
          <cell r="Q130" t="str">
            <v xml:space="preserve">  -----------------------</v>
          </cell>
          <cell r="R130" t="str">
            <v xml:space="preserve">  -----------------------</v>
          </cell>
          <cell r="S130" t="str">
            <v xml:space="preserve">  -----------------------</v>
          </cell>
          <cell r="T130" t="str">
            <v xml:space="preserve">  -----------------------</v>
          </cell>
          <cell r="U130" t="str">
            <v xml:space="preserve">  -----------------------</v>
          </cell>
          <cell r="V130" t="str">
            <v xml:space="preserve">  -----------------------</v>
          </cell>
          <cell r="W130" t="str">
            <v xml:space="preserve">  -----------------------</v>
          </cell>
          <cell r="X130" t="str">
            <v xml:space="preserve">  -----------------------</v>
          </cell>
          <cell r="Y130" t="str">
            <v xml:space="preserve">  -----------------------</v>
          </cell>
          <cell r="Z130" t="str">
            <v xml:space="preserve">  -----------------------</v>
          </cell>
          <cell r="AA130" t="str">
            <v xml:space="preserve">  -----------------------</v>
          </cell>
          <cell r="AB130" t="str">
            <v xml:space="preserve">  -----------------------</v>
          </cell>
          <cell r="AC130" t="str">
            <v xml:space="preserve">  -----------------------</v>
          </cell>
          <cell r="AD130" t="str">
            <v xml:space="preserve">  -----------------------</v>
          </cell>
          <cell r="AE130" t="str">
            <v xml:space="preserve">  -----------------------</v>
          </cell>
          <cell r="AF130" t="str">
            <v xml:space="preserve">  -----------------------</v>
          </cell>
          <cell r="AG130" t="str">
            <v xml:space="preserve">  -----------------------</v>
          </cell>
          <cell r="AH130" t="str">
            <v xml:space="preserve">  -----------------------</v>
          </cell>
          <cell r="AI130" t="str">
            <v xml:space="preserve">  -----------------------</v>
          </cell>
          <cell r="AJ130" t="str">
            <v xml:space="preserve">  -----------------------</v>
          </cell>
          <cell r="AK130" t="str">
            <v xml:space="preserve">  -----------------------</v>
          </cell>
          <cell r="AL130" t="str">
            <v xml:space="preserve">  -----------------------</v>
          </cell>
        </row>
        <row r="131">
          <cell r="C131">
            <v>9000</v>
          </cell>
          <cell r="D131">
            <v>1000</v>
          </cell>
          <cell r="E131">
            <v>4000</v>
          </cell>
          <cell r="F131">
            <v>0</v>
          </cell>
          <cell r="G131">
            <v>13000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1209.32</v>
          </cell>
          <cell r="N131">
            <v>1209.32</v>
          </cell>
          <cell r="O131">
            <v>359.04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1568.36</v>
          </cell>
          <cell r="AA131">
            <v>11431.64</v>
          </cell>
          <cell r="AB131">
            <v>252.1</v>
          </cell>
          <cell r="AC131">
            <v>925.14</v>
          </cell>
          <cell r="AD131">
            <v>990.98</v>
          </cell>
          <cell r="AE131">
            <v>288.12</v>
          </cell>
          <cell r="AF131">
            <v>280</v>
          </cell>
          <cell r="AG131">
            <v>8661.14</v>
          </cell>
          <cell r="AH131">
            <v>2168.2199999999998</v>
          </cell>
          <cell r="AI131">
            <v>720.28</v>
          </cell>
          <cell r="AJ131">
            <v>144.06</v>
          </cell>
          <cell r="AK131">
            <v>0</v>
          </cell>
          <cell r="AL131">
            <v>12261.82</v>
          </cell>
        </row>
        <row r="133">
          <cell r="A133" t="str">
            <v>Departamento 4501 ORG CNC</v>
          </cell>
        </row>
        <row r="134">
          <cell r="A134" t="str">
            <v>00871</v>
          </cell>
          <cell r="B134" t="str">
            <v>GONZALEZ VIZCAINO MARIA LUCIA</v>
          </cell>
          <cell r="C134">
            <v>9999.9</v>
          </cell>
          <cell r="D134">
            <v>1000</v>
          </cell>
          <cell r="E134">
            <v>1110.8399999999999</v>
          </cell>
          <cell r="F134">
            <v>0</v>
          </cell>
          <cell r="G134">
            <v>11110.74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902.54</v>
          </cell>
          <cell r="N134">
            <v>902.54</v>
          </cell>
          <cell r="O134">
            <v>310.92</v>
          </cell>
          <cell r="P134">
            <v>2000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3213.46</v>
          </cell>
          <cell r="AA134">
            <v>7897.28</v>
          </cell>
          <cell r="AB134">
            <v>221.78</v>
          </cell>
          <cell r="AC134">
            <v>728.3</v>
          </cell>
          <cell r="AD134">
            <v>941.58</v>
          </cell>
          <cell r="AE134">
            <v>253.46</v>
          </cell>
          <cell r="AF134">
            <v>242.22</v>
          </cell>
          <cell r="AG134">
            <v>7619.14</v>
          </cell>
          <cell r="AH134">
            <v>1891.66</v>
          </cell>
          <cell r="AI134">
            <v>633.64</v>
          </cell>
          <cell r="AJ134">
            <v>126.72</v>
          </cell>
          <cell r="AK134">
            <v>0</v>
          </cell>
          <cell r="AL134">
            <v>10766.84</v>
          </cell>
        </row>
        <row r="135">
          <cell r="A135" t="str">
            <v>Total Depto</v>
          </cell>
          <cell r="C135" t="str">
            <v xml:space="preserve">  -----------------------</v>
          </cell>
          <cell r="D135" t="str">
            <v xml:space="preserve">  -----------------------</v>
          </cell>
          <cell r="E135" t="str">
            <v xml:space="preserve">  -----------------------</v>
          </cell>
          <cell r="F135" t="str">
            <v xml:space="preserve">  -----------------------</v>
          </cell>
          <cell r="G135" t="str">
            <v xml:space="preserve">  -----------------------</v>
          </cell>
          <cell r="H135" t="str">
            <v xml:space="preserve">  -----------------------</v>
          </cell>
          <cell r="I135" t="str">
            <v xml:space="preserve">  -----------------------</v>
          </cell>
          <cell r="J135" t="str">
            <v xml:space="preserve">  -----------------------</v>
          </cell>
          <cell r="K135" t="str">
            <v xml:space="preserve">  -----------------------</v>
          </cell>
          <cell r="L135" t="str">
            <v xml:space="preserve">  -----------------------</v>
          </cell>
          <cell r="M135" t="str">
            <v xml:space="preserve">  -----------------------</v>
          </cell>
          <cell r="N135" t="str">
            <v xml:space="preserve">  -----------------------</v>
          </cell>
          <cell r="O135" t="str">
            <v xml:space="preserve">  -----------------------</v>
          </cell>
          <cell r="P135" t="str">
            <v xml:space="preserve">  -----------------------</v>
          </cell>
          <cell r="Q135" t="str">
            <v xml:space="preserve">  -----------------------</v>
          </cell>
          <cell r="R135" t="str">
            <v xml:space="preserve">  -----------------------</v>
          </cell>
          <cell r="S135" t="str">
            <v xml:space="preserve">  -----------------------</v>
          </cell>
          <cell r="T135" t="str">
            <v xml:space="preserve">  -----------------------</v>
          </cell>
          <cell r="U135" t="str">
            <v xml:space="preserve">  -----------------------</v>
          </cell>
          <cell r="V135" t="str">
            <v xml:space="preserve">  -----------------------</v>
          </cell>
          <cell r="W135" t="str">
            <v xml:space="preserve">  -----------------------</v>
          </cell>
          <cell r="X135" t="str">
            <v xml:space="preserve">  -----------------------</v>
          </cell>
          <cell r="Y135" t="str">
            <v xml:space="preserve">  -----------------------</v>
          </cell>
          <cell r="Z135" t="str">
            <v xml:space="preserve">  -----------------------</v>
          </cell>
          <cell r="AA135" t="str">
            <v xml:space="preserve">  -----------------------</v>
          </cell>
          <cell r="AB135" t="str">
            <v xml:space="preserve">  -----------------------</v>
          </cell>
          <cell r="AC135" t="str">
            <v xml:space="preserve">  -----------------------</v>
          </cell>
          <cell r="AD135" t="str">
            <v xml:space="preserve">  -----------------------</v>
          </cell>
          <cell r="AE135" t="str">
            <v xml:space="preserve">  -----------------------</v>
          </cell>
          <cell r="AF135" t="str">
            <v xml:space="preserve">  -----------------------</v>
          </cell>
          <cell r="AG135" t="str">
            <v xml:space="preserve">  -----------------------</v>
          </cell>
          <cell r="AH135" t="str">
            <v xml:space="preserve">  -----------------------</v>
          </cell>
          <cell r="AI135" t="str">
            <v xml:space="preserve">  -----------------------</v>
          </cell>
          <cell r="AJ135" t="str">
            <v xml:space="preserve">  -----------------------</v>
          </cell>
          <cell r="AK135" t="str">
            <v xml:space="preserve">  -----------------------</v>
          </cell>
          <cell r="AL135" t="str">
            <v xml:space="preserve">  -----------------------</v>
          </cell>
        </row>
        <row r="136">
          <cell r="C136">
            <v>9999.9</v>
          </cell>
          <cell r="D136">
            <v>1000</v>
          </cell>
          <cell r="E136">
            <v>1110.8399999999999</v>
          </cell>
          <cell r="F136">
            <v>0</v>
          </cell>
          <cell r="G136">
            <v>11110.74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902.54</v>
          </cell>
          <cell r="N136">
            <v>902.54</v>
          </cell>
          <cell r="O136">
            <v>310.92</v>
          </cell>
          <cell r="P136">
            <v>2000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3213.46</v>
          </cell>
          <cell r="AA136">
            <v>7897.28</v>
          </cell>
          <cell r="AB136">
            <v>221.78</v>
          </cell>
          <cell r="AC136">
            <v>728.3</v>
          </cell>
          <cell r="AD136">
            <v>941.58</v>
          </cell>
          <cell r="AE136">
            <v>253.46</v>
          </cell>
          <cell r="AF136">
            <v>242.22</v>
          </cell>
          <cell r="AG136">
            <v>7619.14</v>
          </cell>
          <cell r="AH136">
            <v>1891.66</v>
          </cell>
          <cell r="AI136">
            <v>633.64</v>
          </cell>
          <cell r="AJ136">
            <v>126.72</v>
          </cell>
          <cell r="AK136">
            <v>0</v>
          </cell>
          <cell r="AL136">
            <v>10766.84</v>
          </cell>
        </row>
        <row r="138">
          <cell r="A138" t="str">
            <v>Departamento 4712 COM MUN ZAPOPAN</v>
          </cell>
        </row>
        <row r="139">
          <cell r="A139" t="str">
            <v>01002</v>
          </cell>
          <cell r="B139" t="str">
            <v>AVILA FARIAS MARTHA YOLANDA</v>
          </cell>
          <cell r="C139">
            <v>8364</v>
          </cell>
          <cell r="D139">
            <v>1000</v>
          </cell>
          <cell r="E139">
            <v>1425</v>
          </cell>
          <cell r="F139">
            <v>0</v>
          </cell>
          <cell r="G139">
            <v>9789</v>
          </cell>
          <cell r="H139">
            <v>0</v>
          </cell>
          <cell r="I139">
            <v>0</v>
          </cell>
          <cell r="J139">
            <v>0</v>
          </cell>
          <cell r="K139">
            <v>-468.76</v>
          </cell>
          <cell r="L139">
            <v>0</v>
          </cell>
          <cell r="M139">
            <v>752.12</v>
          </cell>
          <cell r="N139">
            <v>283.36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283.36</v>
          </cell>
          <cell r="AA139">
            <v>9505.64</v>
          </cell>
          <cell r="AB139">
            <v>0</v>
          </cell>
          <cell r="AC139">
            <v>0</v>
          </cell>
          <cell r="AD139">
            <v>692.42</v>
          </cell>
          <cell r="AE139">
            <v>0</v>
          </cell>
          <cell r="AF139">
            <v>215.78</v>
          </cell>
          <cell r="AG139">
            <v>0</v>
          </cell>
          <cell r="AH139">
            <v>692.42</v>
          </cell>
          <cell r="AI139">
            <v>0</v>
          </cell>
          <cell r="AJ139">
            <v>0</v>
          </cell>
          <cell r="AK139">
            <v>0</v>
          </cell>
          <cell r="AL139">
            <v>908.2</v>
          </cell>
        </row>
        <row r="140">
          <cell r="A140" t="str">
            <v>00975</v>
          </cell>
          <cell r="B140" t="str">
            <v>RAMIREZ ROSAS JORGE EDUARDO</v>
          </cell>
          <cell r="C140">
            <v>8364</v>
          </cell>
          <cell r="D140">
            <v>1000</v>
          </cell>
          <cell r="E140">
            <v>1425</v>
          </cell>
          <cell r="F140">
            <v>0</v>
          </cell>
          <cell r="G140">
            <v>9789</v>
          </cell>
          <cell r="H140">
            <v>0</v>
          </cell>
          <cell r="I140">
            <v>0</v>
          </cell>
          <cell r="J140">
            <v>0</v>
          </cell>
          <cell r="K140">
            <v>-468.76</v>
          </cell>
          <cell r="L140">
            <v>0</v>
          </cell>
          <cell r="M140">
            <v>752.12</v>
          </cell>
          <cell r="N140">
            <v>283.36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283.36</v>
          </cell>
          <cell r="AA140">
            <v>9505.64</v>
          </cell>
          <cell r="AB140">
            <v>229.68</v>
          </cell>
          <cell r="AC140">
            <v>622</v>
          </cell>
          <cell r="AD140">
            <v>922.08</v>
          </cell>
          <cell r="AE140">
            <v>193.41</v>
          </cell>
          <cell r="AF140">
            <v>215.78</v>
          </cell>
          <cell r="AG140">
            <v>5814.2</v>
          </cell>
          <cell r="AH140">
            <v>1773.76</v>
          </cell>
          <cell r="AI140">
            <v>483.52</v>
          </cell>
          <cell r="AJ140">
            <v>96.7</v>
          </cell>
          <cell r="AK140">
            <v>0</v>
          </cell>
          <cell r="AL140">
            <v>8577.3700000000008</v>
          </cell>
        </row>
        <row r="141">
          <cell r="A141" t="str">
            <v>Total Depto</v>
          </cell>
          <cell r="C141" t="str">
            <v xml:space="preserve">  -----------------------</v>
          </cell>
          <cell r="D141" t="str">
            <v xml:space="preserve">  -----------------------</v>
          </cell>
          <cell r="E141" t="str">
            <v xml:space="preserve">  -----------------------</v>
          </cell>
          <cell r="F141" t="str">
            <v xml:space="preserve">  -----------------------</v>
          </cell>
          <cell r="G141" t="str">
            <v xml:space="preserve">  -----------------------</v>
          </cell>
          <cell r="H141" t="str">
            <v xml:space="preserve">  -----------------------</v>
          </cell>
          <cell r="I141" t="str">
            <v xml:space="preserve">  -----------------------</v>
          </cell>
          <cell r="J141" t="str">
            <v xml:space="preserve">  -----------------------</v>
          </cell>
          <cell r="K141" t="str">
            <v xml:space="preserve">  -----------------------</v>
          </cell>
          <cell r="L141" t="str">
            <v xml:space="preserve">  -----------------------</v>
          </cell>
          <cell r="M141" t="str">
            <v xml:space="preserve">  -----------------------</v>
          </cell>
          <cell r="N141" t="str">
            <v xml:space="preserve">  -----------------------</v>
          </cell>
          <cell r="O141" t="str">
            <v xml:space="preserve">  -----------------------</v>
          </cell>
          <cell r="P141" t="str">
            <v xml:space="preserve">  -----------------------</v>
          </cell>
          <cell r="Q141" t="str">
            <v xml:space="preserve">  -----------------------</v>
          </cell>
          <cell r="R141" t="str">
            <v xml:space="preserve">  -----------------------</v>
          </cell>
          <cell r="S141" t="str">
            <v xml:space="preserve">  -----------------------</v>
          </cell>
          <cell r="T141" t="str">
            <v xml:space="preserve">  -----------------------</v>
          </cell>
          <cell r="U141" t="str">
            <v xml:space="preserve">  -----------------------</v>
          </cell>
          <cell r="V141" t="str">
            <v xml:space="preserve">  -----------------------</v>
          </cell>
          <cell r="W141" t="str">
            <v xml:space="preserve">  -----------------------</v>
          </cell>
          <cell r="X141" t="str">
            <v xml:space="preserve">  -----------------------</v>
          </cell>
          <cell r="Y141" t="str">
            <v xml:space="preserve">  -----------------------</v>
          </cell>
          <cell r="Z141" t="str">
            <v xml:space="preserve">  -----------------------</v>
          </cell>
          <cell r="AA141" t="str">
            <v xml:space="preserve">  -----------------------</v>
          </cell>
          <cell r="AB141" t="str">
            <v xml:space="preserve">  -----------------------</v>
          </cell>
          <cell r="AC141" t="str">
            <v xml:space="preserve">  -----------------------</v>
          </cell>
          <cell r="AD141" t="str">
            <v xml:space="preserve">  -----------------------</v>
          </cell>
          <cell r="AE141" t="str">
            <v xml:space="preserve">  -----------------------</v>
          </cell>
          <cell r="AF141" t="str">
            <v xml:space="preserve">  -----------------------</v>
          </cell>
          <cell r="AG141" t="str">
            <v xml:space="preserve">  -----------------------</v>
          </cell>
          <cell r="AH141" t="str">
            <v xml:space="preserve">  -----------------------</v>
          </cell>
          <cell r="AI141" t="str">
            <v xml:space="preserve">  -----------------------</v>
          </cell>
          <cell r="AJ141" t="str">
            <v xml:space="preserve">  -----------------------</v>
          </cell>
          <cell r="AK141" t="str">
            <v xml:space="preserve">  -----------------------</v>
          </cell>
          <cell r="AL141" t="str">
            <v xml:space="preserve">  -----------------------</v>
          </cell>
        </row>
        <row r="142">
          <cell r="C142">
            <v>16728</v>
          </cell>
          <cell r="D142">
            <v>2000</v>
          </cell>
          <cell r="E142">
            <v>2850</v>
          </cell>
          <cell r="F142">
            <v>0</v>
          </cell>
          <cell r="G142">
            <v>19578</v>
          </cell>
          <cell r="H142">
            <v>0</v>
          </cell>
          <cell r="I142">
            <v>0</v>
          </cell>
          <cell r="J142">
            <v>0</v>
          </cell>
          <cell r="K142">
            <v>-937.52</v>
          </cell>
          <cell r="L142">
            <v>0</v>
          </cell>
          <cell r="M142">
            <v>1504.24</v>
          </cell>
          <cell r="N142">
            <v>566.72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566.72</v>
          </cell>
          <cell r="AA142">
            <v>19011.28</v>
          </cell>
          <cell r="AB142">
            <v>229.68</v>
          </cell>
          <cell r="AC142">
            <v>622</v>
          </cell>
          <cell r="AD142">
            <v>1614.5</v>
          </cell>
          <cell r="AE142">
            <v>193.41</v>
          </cell>
          <cell r="AF142">
            <v>431.56</v>
          </cell>
          <cell r="AG142">
            <v>5814.2</v>
          </cell>
          <cell r="AH142">
            <v>2466.1799999999998</v>
          </cell>
          <cell r="AI142">
            <v>483.52</v>
          </cell>
          <cell r="AJ142">
            <v>96.7</v>
          </cell>
          <cell r="AK142">
            <v>0</v>
          </cell>
          <cell r="AL142">
            <v>9485.57</v>
          </cell>
        </row>
        <row r="144">
          <cell r="A144" t="str">
            <v>Departamento 4741 COM MUN GUADALAJARA</v>
          </cell>
        </row>
        <row r="145">
          <cell r="A145" t="str">
            <v>00981</v>
          </cell>
          <cell r="B145" t="str">
            <v>GONZALEZ GONZALEZ NOE</v>
          </cell>
          <cell r="C145">
            <v>8364</v>
          </cell>
          <cell r="D145">
            <v>1000</v>
          </cell>
          <cell r="E145">
            <v>0</v>
          </cell>
          <cell r="F145">
            <v>0</v>
          </cell>
          <cell r="G145">
            <v>8364</v>
          </cell>
          <cell r="H145">
            <v>0</v>
          </cell>
          <cell r="I145">
            <v>0</v>
          </cell>
          <cell r="J145">
            <v>0</v>
          </cell>
          <cell r="K145">
            <v>-468.76</v>
          </cell>
          <cell r="L145">
            <v>0</v>
          </cell>
          <cell r="M145">
            <v>597.08000000000004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8364</v>
          </cell>
          <cell r="AB145">
            <v>229.68</v>
          </cell>
          <cell r="AC145">
            <v>622</v>
          </cell>
          <cell r="AD145">
            <v>922.08</v>
          </cell>
          <cell r="AE145">
            <v>193.41</v>
          </cell>
          <cell r="AF145">
            <v>187.28</v>
          </cell>
          <cell r="AG145">
            <v>5814.2</v>
          </cell>
          <cell r="AH145">
            <v>1773.76</v>
          </cell>
          <cell r="AI145">
            <v>483.52</v>
          </cell>
          <cell r="AJ145">
            <v>96.7</v>
          </cell>
          <cell r="AK145">
            <v>0</v>
          </cell>
          <cell r="AL145">
            <v>8548.8700000000008</v>
          </cell>
        </row>
        <row r="146">
          <cell r="A146" t="str">
            <v>00880</v>
          </cell>
          <cell r="B146" t="str">
            <v>MACIAS LOPEZ ROBERTO</v>
          </cell>
          <cell r="C146">
            <v>8364</v>
          </cell>
          <cell r="D146">
            <v>1000</v>
          </cell>
          <cell r="E146">
            <v>0</v>
          </cell>
          <cell r="F146">
            <v>0</v>
          </cell>
          <cell r="G146">
            <v>8364</v>
          </cell>
          <cell r="H146">
            <v>0</v>
          </cell>
          <cell r="I146">
            <v>0</v>
          </cell>
          <cell r="J146">
            <v>0</v>
          </cell>
          <cell r="K146">
            <v>-468.76</v>
          </cell>
          <cell r="L146">
            <v>0</v>
          </cell>
          <cell r="M146">
            <v>597.08000000000004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8364</v>
          </cell>
          <cell r="AB146">
            <v>229.68</v>
          </cell>
          <cell r="AC146">
            <v>622</v>
          </cell>
          <cell r="AD146">
            <v>922.08</v>
          </cell>
          <cell r="AE146">
            <v>193.41</v>
          </cell>
          <cell r="AF146">
            <v>187.28</v>
          </cell>
          <cell r="AG146">
            <v>5814.2</v>
          </cell>
          <cell r="AH146">
            <v>1773.76</v>
          </cell>
          <cell r="AI146">
            <v>483.52</v>
          </cell>
          <cell r="AJ146">
            <v>96.7</v>
          </cell>
          <cell r="AK146">
            <v>0</v>
          </cell>
          <cell r="AL146">
            <v>8548.8700000000008</v>
          </cell>
        </row>
        <row r="147">
          <cell r="A147" t="str">
            <v>00980</v>
          </cell>
          <cell r="B147" t="str">
            <v>TORRES CAMPOS MARTHA YOLANDA</v>
          </cell>
          <cell r="C147">
            <v>8364</v>
          </cell>
          <cell r="D147">
            <v>1000</v>
          </cell>
          <cell r="E147">
            <v>0</v>
          </cell>
          <cell r="F147">
            <v>0</v>
          </cell>
          <cell r="G147">
            <v>8364</v>
          </cell>
          <cell r="H147">
            <v>0</v>
          </cell>
          <cell r="I147">
            <v>0</v>
          </cell>
          <cell r="J147">
            <v>0</v>
          </cell>
          <cell r="K147">
            <v>-468.76</v>
          </cell>
          <cell r="L147">
            <v>0</v>
          </cell>
          <cell r="M147">
            <v>597.08000000000004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8364</v>
          </cell>
          <cell r="AB147">
            <v>229.68</v>
          </cell>
          <cell r="AC147">
            <v>622</v>
          </cell>
          <cell r="AD147">
            <v>922.08</v>
          </cell>
          <cell r="AE147">
            <v>193.41</v>
          </cell>
          <cell r="AF147">
            <v>187.28</v>
          </cell>
          <cell r="AG147">
            <v>5814.2</v>
          </cell>
          <cell r="AH147">
            <v>1773.76</v>
          </cell>
          <cell r="AI147">
            <v>483.52</v>
          </cell>
          <cell r="AJ147">
            <v>96.7</v>
          </cell>
          <cell r="AK147">
            <v>0</v>
          </cell>
          <cell r="AL147">
            <v>8548.8700000000008</v>
          </cell>
        </row>
        <row r="148">
          <cell r="A148" t="str">
            <v>00960</v>
          </cell>
          <cell r="B148" t="str">
            <v>TORRES DE LA ROSA MARIA GUADALUPE</v>
          </cell>
          <cell r="C148">
            <v>9000</v>
          </cell>
          <cell r="D148">
            <v>1000</v>
          </cell>
          <cell r="E148">
            <v>6000</v>
          </cell>
          <cell r="F148">
            <v>0</v>
          </cell>
          <cell r="G148">
            <v>15000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1567.72</v>
          </cell>
          <cell r="N148">
            <v>1567.72</v>
          </cell>
          <cell r="O148">
            <v>414.54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1982.26</v>
          </cell>
          <cell r="AA148">
            <v>13017.74</v>
          </cell>
          <cell r="AB148">
            <v>287.10000000000002</v>
          </cell>
          <cell r="AC148">
            <v>1053.58</v>
          </cell>
          <cell r="AD148">
            <v>1047.98</v>
          </cell>
          <cell r="AE148">
            <v>328.12</v>
          </cell>
          <cell r="AF148">
            <v>320</v>
          </cell>
          <cell r="AG148">
            <v>9863.66</v>
          </cell>
          <cell r="AH148">
            <v>2388.66</v>
          </cell>
          <cell r="AI148">
            <v>820.29</v>
          </cell>
          <cell r="AJ148">
            <v>164.06</v>
          </cell>
          <cell r="AK148">
            <v>0</v>
          </cell>
          <cell r="AL148">
            <v>13884.79</v>
          </cell>
        </row>
        <row r="149">
          <cell r="A149" t="str">
            <v>Total Depto</v>
          </cell>
          <cell r="C149" t="str">
            <v xml:space="preserve">  -----------------------</v>
          </cell>
          <cell r="D149" t="str">
            <v xml:space="preserve">  -----------------------</v>
          </cell>
          <cell r="E149" t="str">
            <v xml:space="preserve">  -----------------------</v>
          </cell>
          <cell r="F149" t="str">
            <v xml:space="preserve">  -----------------------</v>
          </cell>
          <cell r="G149" t="str">
            <v xml:space="preserve">  -----------------------</v>
          </cell>
          <cell r="H149" t="str">
            <v xml:space="preserve">  -----------------------</v>
          </cell>
          <cell r="I149" t="str">
            <v xml:space="preserve">  -----------------------</v>
          </cell>
          <cell r="J149" t="str">
            <v xml:space="preserve">  -----------------------</v>
          </cell>
          <cell r="K149" t="str">
            <v xml:space="preserve">  -----------------------</v>
          </cell>
          <cell r="L149" t="str">
            <v xml:space="preserve">  -----------------------</v>
          </cell>
          <cell r="M149" t="str">
            <v xml:space="preserve">  -----------------------</v>
          </cell>
          <cell r="N149" t="str">
            <v xml:space="preserve">  -----------------------</v>
          </cell>
          <cell r="O149" t="str">
            <v xml:space="preserve">  -----------------------</v>
          </cell>
          <cell r="P149" t="str">
            <v xml:space="preserve">  -----------------------</v>
          </cell>
          <cell r="Q149" t="str">
            <v xml:space="preserve">  -----------------------</v>
          </cell>
          <cell r="R149" t="str">
            <v xml:space="preserve">  -----------------------</v>
          </cell>
          <cell r="S149" t="str">
            <v xml:space="preserve">  -----------------------</v>
          </cell>
          <cell r="T149" t="str">
            <v xml:space="preserve">  -----------------------</v>
          </cell>
          <cell r="U149" t="str">
            <v xml:space="preserve">  -----------------------</v>
          </cell>
          <cell r="V149" t="str">
            <v xml:space="preserve">  -----------------------</v>
          </cell>
          <cell r="W149" t="str">
            <v xml:space="preserve">  -----------------------</v>
          </cell>
          <cell r="X149" t="str">
            <v xml:space="preserve">  -----------------------</v>
          </cell>
          <cell r="Y149" t="str">
            <v xml:space="preserve">  -----------------------</v>
          </cell>
          <cell r="Z149" t="str">
            <v xml:space="preserve">  -----------------------</v>
          </cell>
          <cell r="AA149" t="str">
            <v xml:space="preserve">  -----------------------</v>
          </cell>
          <cell r="AB149" t="str">
            <v xml:space="preserve">  -----------------------</v>
          </cell>
          <cell r="AC149" t="str">
            <v xml:space="preserve">  -----------------------</v>
          </cell>
          <cell r="AD149" t="str">
            <v xml:space="preserve">  -----------------------</v>
          </cell>
          <cell r="AE149" t="str">
            <v xml:space="preserve">  -----------------------</v>
          </cell>
          <cell r="AF149" t="str">
            <v xml:space="preserve">  -----------------------</v>
          </cell>
          <cell r="AG149" t="str">
            <v xml:space="preserve">  -----------------------</v>
          </cell>
          <cell r="AH149" t="str">
            <v xml:space="preserve">  -----------------------</v>
          </cell>
          <cell r="AI149" t="str">
            <v xml:space="preserve">  -----------------------</v>
          </cell>
          <cell r="AJ149" t="str">
            <v xml:space="preserve">  -----------------------</v>
          </cell>
          <cell r="AK149" t="str">
            <v xml:space="preserve">  -----------------------</v>
          </cell>
          <cell r="AL149" t="str">
            <v xml:space="preserve">  -----------------------</v>
          </cell>
        </row>
        <row r="150">
          <cell r="C150">
            <v>34092</v>
          </cell>
          <cell r="D150">
            <v>4000</v>
          </cell>
          <cell r="E150">
            <v>6000</v>
          </cell>
          <cell r="F150">
            <v>0</v>
          </cell>
          <cell r="G150">
            <v>40092</v>
          </cell>
          <cell r="H150">
            <v>0</v>
          </cell>
          <cell r="I150">
            <v>0</v>
          </cell>
          <cell r="J150">
            <v>0</v>
          </cell>
          <cell r="K150">
            <v>-1406.28</v>
          </cell>
          <cell r="L150">
            <v>0</v>
          </cell>
          <cell r="M150">
            <v>3358.96</v>
          </cell>
          <cell r="N150">
            <v>1567.72</v>
          </cell>
          <cell r="O150">
            <v>414.54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1982.26</v>
          </cell>
          <cell r="AA150">
            <v>38109.74</v>
          </cell>
          <cell r="AB150">
            <v>976.14</v>
          </cell>
          <cell r="AC150">
            <v>2919.58</v>
          </cell>
          <cell r="AD150">
            <v>3814.22</v>
          </cell>
          <cell r="AE150">
            <v>908.35</v>
          </cell>
          <cell r="AF150">
            <v>881.84</v>
          </cell>
          <cell r="AG150">
            <v>27306.26</v>
          </cell>
          <cell r="AH150">
            <v>7709.94</v>
          </cell>
          <cell r="AI150">
            <v>2270.85</v>
          </cell>
          <cell r="AJ150">
            <v>454.16</v>
          </cell>
          <cell r="AK150">
            <v>0</v>
          </cell>
          <cell r="AL150">
            <v>39531.4</v>
          </cell>
        </row>
        <row r="152">
          <cell r="A152" t="str">
            <v>Departamento 4794 COM MUN TEPATITLAN DE MORELOS</v>
          </cell>
        </row>
        <row r="153">
          <cell r="A153" t="str">
            <v>00279</v>
          </cell>
          <cell r="B153" t="str">
            <v>BRAVO GARCIA ANDREA NALLELY</v>
          </cell>
          <cell r="C153">
            <v>8364</v>
          </cell>
          <cell r="D153">
            <v>1000</v>
          </cell>
          <cell r="E153">
            <v>0</v>
          </cell>
          <cell r="F153">
            <v>0</v>
          </cell>
          <cell r="G153">
            <v>8364</v>
          </cell>
          <cell r="H153">
            <v>0</v>
          </cell>
          <cell r="I153">
            <v>0</v>
          </cell>
          <cell r="J153">
            <v>0</v>
          </cell>
          <cell r="K153">
            <v>-468.76</v>
          </cell>
          <cell r="L153">
            <v>0</v>
          </cell>
          <cell r="M153">
            <v>597.08000000000004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8364</v>
          </cell>
          <cell r="AB153">
            <v>229.68</v>
          </cell>
          <cell r="AC153">
            <v>622</v>
          </cell>
          <cell r="AD153">
            <v>922.08</v>
          </cell>
          <cell r="AE153">
            <v>193.41</v>
          </cell>
          <cell r="AF153">
            <v>187.28</v>
          </cell>
          <cell r="AG153">
            <v>5814.2</v>
          </cell>
          <cell r="AH153">
            <v>1773.76</v>
          </cell>
          <cell r="AI153">
            <v>483.52</v>
          </cell>
          <cell r="AJ153">
            <v>96.7</v>
          </cell>
          <cell r="AK153">
            <v>0</v>
          </cell>
          <cell r="AL153">
            <v>8548.8700000000008</v>
          </cell>
        </row>
        <row r="154">
          <cell r="A154" t="str">
            <v>Total Depto</v>
          </cell>
          <cell r="C154" t="str">
            <v xml:space="preserve">  -----------------------</v>
          </cell>
          <cell r="D154" t="str">
            <v xml:space="preserve">  -----------------------</v>
          </cell>
          <cell r="E154" t="str">
            <v xml:space="preserve">  -----------------------</v>
          </cell>
          <cell r="F154" t="str">
            <v xml:space="preserve">  -----------------------</v>
          </cell>
          <cell r="G154" t="str">
            <v xml:space="preserve">  -----------------------</v>
          </cell>
          <cell r="H154" t="str">
            <v xml:space="preserve">  -----------------------</v>
          </cell>
          <cell r="I154" t="str">
            <v xml:space="preserve">  -----------------------</v>
          </cell>
          <cell r="J154" t="str">
            <v xml:space="preserve">  -----------------------</v>
          </cell>
          <cell r="K154" t="str">
            <v xml:space="preserve">  -----------------------</v>
          </cell>
          <cell r="L154" t="str">
            <v xml:space="preserve">  -----------------------</v>
          </cell>
          <cell r="M154" t="str">
            <v xml:space="preserve">  -----------------------</v>
          </cell>
          <cell r="N154" t="str">
            <v xml:space="preserve">  -----------------------</v>
          </cell>
          <cell r="O154" t="str">
            <v xml:space="preserve">  -----------------------</v>
          </cell>
          <cell r="P154" t="str">
            <v xml:space="preserve">  -----------------------</v>
          </cell>
          <cell r="Q154" t="str">
            <v xml:space="preserve">  -----------------------</v>
          </cell>
          <cell r="R154" t="str">
            <v xml:space="preserve">  -----------------------</v>
          </cell>
          <cell r="S154" t="str">
            <v xml:space="preserve">  -----------------------</v>
          </cell>
          <cell r="T154" t="str">
            <v xml:space="preserve">  -----------------------</v>
          </cell>
          <cell r="U154" t="str">
            <v xml:space="preserve">  -----------------------</v>
          </cell>
          <cell r="V154" t="str">
            <v xml:space="preserve">  -----------------------</v>
          </cell>
          <cell r="W154" t="str">
            <v xml:space="preserve">  -----------------------</v>
          </cell>
          <cell r="X154" t="str">
            <v xml:space="preserve">  -----------------------</v>
          </cell>
          <cell r="Y154" t="str">
            <v xml:space="preserve">  -----------------------</v>
          </cell>
          <cell r="Z154" t="str">
            <v xml:space="preserve">  -----------------------</v>
          </cell>
          <cell r="AA154" t="str">
            <v xml:space="preserve">  -----------------------</v>
          </cell>
          <cell r="AB154" t="str">
            <v xml:space="preserve">  -----------------------</v>
          </cell>
          <cell r="AC154" t="str">
            <v xml:space="preserve">  -----------------------</v>
          </cell>
          <cell r="AD154" t="str">
            <v xml:space="preserve">  -----------------------</v>
          </cell>
          <cell r="AE154" t="str">
            <v xml:space="preserve">  -----------------------</v>
          </cell>
          <cell r="AF154" t="str">
            <v xml:space="preserve">  -----------------------</v>
          </cell>
          <cell r="AG154" t="str">
            <v xml:space="preserve">  -----------------------</v>
          </cell>
          <cell r="AH154" t="str">
            <v xml:space="preserve">  -----------------------</v>
          </cell>
          <cell r="AI154" t="str">
            <v xml:space="preserve">  -----------------------</v>
          </cell>
          <cell r="AJ154" t="str">
            <v xml:space="preserve">  -----------------------</v>
          </cell>
          <cell r="AK154" t="str">
            <v xml:space="preserve">  -----------------------</v>
          </cell>
          <cell r="AL154" t="str">
            <v xml:space="preserve">  -----------------------</v>
          </cell>
        </row>
        <row r="155">
          <cell r="C155">
            <v>8364</v>
          </cell>
          <cell r="D155">
            <v>1000</v>
          </cell>
          <cell r="E155">
            <v>0</v>
          </cell>
          <cell r="F155">
            <v>0</v>
          </cell>
          <cell r="G155">
            <v>8364</v>
          </cell>
          <cell r="H155">
            <v>0</v>
          </cell>
          <cell r="I155">
            <v>0</v>
          </cell>
          <cell r="J155">
            <v>0</v>
          </cell>
          <cell r="K155">
            <v>-468.76</v>
          </cell>
          <cell r="L155">
            <v>0</v>
          </cell>
          <cell r="M155">
            <v>597.08000000000004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8364</v>
          </cell>
          <cell r="AB155">
            <v>229.68</v>
          </cell>
          <cell r="AC155">
            <v>622</v>
          </cell>
          <cell r="AD155">
            <v>922.08</v>
          </cell>
          <cell r="AE155">
            <v>193.41</v>
          </cell>
          <cell r="AF155">
            <v>187.28</v>
          </cell>
          <cell r="AG155">
            <v>5814.2</v>
          </cell>
          <cell r="AH155">
            <v>1773.76</v>
          </cell>
          <cell r="AI155">
            <v>483.52</v>
          </cell>
          <cell r="AJ155">
            <v>96.7</v>
          </cell>
          <cell r="AK155">
            <v>0</v>
          </cell>
          <cell r="AL155">
            <v>8548.8700000000008</v>
          </cell>
        </row>
        <row r="157">
          <cell r="A157" t="str">
            <v>Departamento 4799 COM MUN TLAQUEPAQUE</v>
          </cell>
        </row>
        <row r="158">
          <cell r="A158" t="str">
            <v>00873</v>
          </cell>
          <cell r="B158" t="str">
            <v>GONZALEZ REAL BLANCA LUCERO</v>
          </cell>
          <cell r="C158">
            <v>8364</v>
          </cell>
          <cell r="D158">
            <v>1000</v>
          </cell>
          <cell r="E158">
            <v>0</v>
          </cell>
          <cell r="F158">
            <v>0</v>
          </cell>
          <cell r="G158">
            <v>8364</v>
          </cell>
          <cell r="H158">
            <v>0</v>
          </cell>
          <cell r="I158">
            <v>0</v>
          </cell>
          <cell r="J158">
            <v>0</v>
          </cell>
          <cell r="K158">
            <v>-468.76</v>
          </cell>
          <cell r="L158">
            <v>0</v>
          </cell>
          <cell r="M158">
            <v>597.08000000000004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8364</v>
          </cell>
          <cell r="AB158">
            <v>229.68</v>
          </cell>
          <cell r="AC158">
            <v>622</v>
          </cell>
          <cell r="AD158">
            <v>922.08</v>
          </cell>
          <cell r="AE158">
            <v>193.41</v>
          </cell>
          <cell r="AF158">
            <v>187.28</v>
          </cell>
          <cell r="AG158">
            <v>5814.2</v>
          </cell>
          <cell r="AH158">
            <v>1773.76</v>
          </cell>
          <cell r="AI158">
            <v>483.52</v>
          </cell>
          <cell r="AJ158">
            <v>96.7</v>
          </cell>
          <cell r="AK158">
            <v>0</v>
          </cell>
          <cell r="AL158">
            <v>8548.8700000000008</v>
          </cell>
        </row>
        <row r="159">
          <cell r="A159" t="str">
            <v>Total Depto</v>
          </cell>
          <cell r="C159" t="str">
            <v xml:space="preserve">  -----------------------</v>
          </cell>
          <cell r="D159" t="str">
            <v xml:space="preserve">  -----------------------</v>
          </cell>
          <cell r="E159" t="str">
            <v xml:space="preserve">  -----------------------</v>
          </cell>
          <cell r="F159" t="str">
            <v xml:space="preserve">  -----------------------</v>
          </cell>
          <cell r="G159" t="str">
            <v xml:space="preserve">  -----------------------</v>
          </cell>
          <cell r="H159" t="str">
            <v xml:space="preserve">  -----------------------</v>
          </cell>
          <cell r="I159" t="str">
            <v xml:space="preserve">  -----------------------</v>
          </cell>
          <cell r="J159" t="str">
            <v xml:space="preserve">  -----------------------</v>
          </cell>
          <cell r="K159" t="str">
            <v xml:space="preserve">  -----------------------</v>
          </cell>
          <cell r="L159" t="str">
            <v xml:space="preserve">  -----------------------</v>
          </cell>
          <cell r="M159" t="str">
            <v xml:space="preserve">  -----------------------</v>
          </cell>
          <cell r="N159" t="str">
            <v xml:space="preserve">  -----------------------</v>
          </cell>
          <cell r="O159" t="str">
            <v xml:space="preserve">  -----------------------</v>
          </cell>
          <cell r="P159" t="str">
            <v xml:space="preserve">  -----------------------</v>
          </cell>
          <cell r="Q159" t="str">
            <v xml:space="preserve">  -----------------------</v>
          </cell>
          <cell r="R159" t="str">
            <v xml:space="preserve">  -----------------------</v>
          </cell>
          <cell r="S159" t="str">
            <v xml:space="preserve">  -----------------------</v>
          </cell>
          <cell r="T159" t="str">
            <v xml:space="preserve">  -----------------------</v>
          </cell>
          <cell r="U159" t="str">
            <v xml:space="preserve">  -----------------------</v>
          </cell>
          <cell r="V159" t="str">
            <v xml:space="preserve">  -----------------------</v>
          </cell>
          <cell r="W159" t="str">
            <v xml:space="preserve">  -----------------------</v>
          </cell>
          <cell r="X159" t="str">
            <v xml:space="preserve">  -----------------------</v>
          </cell>
          <cell r="Y159" t="str">
            <v xml:space="preserve">  -----------------------</v>
          </cell>
          <cell r="Z159" t="str">
            <v xml:space="preserve">  -----------------------</v>
          </cell>
          <cell r="AA159" t="str">
            <v xml:space="preserve">  -----------------------</v>
          </cell>
          <cell r="AB159" t="str">
            <v xml:space="preserve">  -----------------------</v>
          </cell>
          <cell r="AC159" t="str">
            <v xml:space="preserve">  -----------------------</v>
          </cell>
          <cell r="AD159" t="str">
            <v xml:space="preserve">  -----------------------</v>
          </cell>
          <cell r="AE159" t="str">
            <v xml:space="preserve">  -----------------------</v>
          </cell>
          <cell r="AF159" t="str">
            <v xml:space="preserve">  -----------------------</v>
          </cell>
          <cell r="AG159" t="str">
            <v xml:space="preserve">  -----------------------</v>
          </cell>
          <cell r="AH159" t="str">
            <v xml:space="preserve">  -----------------------</v>
          </cell>
          <cell r="AI159" t="str">
            <v xml:space="preserve">  -----------------------</v>
          </cell>
          <cell r="AJ159" t="str">
            <v xml:space="preserve">  -----------------------</v>
          </cell>
          <cell r="AK159" t="str">
            <v xml:space="preserve">  -----------------------</v>
          </cell>
          <cell r="AL159" t="str">
            <v xml:space="preserve">  -----------------------</v>
          </cell>
        </row>
        <row r="160">
          <cell r="C160">
            <v>8364</v>
          </cell>
          <cell r="D160">
            <v>1000</v>
          </cell>
          <cell r="E160">
            <v>0</v>
          </cell>
          <cell r="F160">
            <v>0</v>
          </cell>
          <cell r="G160">
            <v>8364</v>
          </cell>
          <cell r="H160">
            <v>0</v>
          </cell>
          <cell r="I160">
            <v>0</v>
          </cell>
          <cell r="J160">
            <v>0</v>
          </cell>
          <cell r="K160">
            <v>-468.76</v>
          </cell>
          <cell r="L160">
            <v>0</v>
          </cell>
          <cell r="M160">
            <v>597.08000000000004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8364</v>
          </cell>
          <cell r="AB160">
            <v>229.68</v>
          </cell>
          <cell r="AC160">
            <v>622</v>
          </cell>
          <cell r="AD160">
            <v>922.08</v>
          </cell>
          <cell r="AE160">
            <v>193.41</v>
          </cell>
          <cell r="AF160">
            <v>187.28</v>
          </cell>
          <cell r="AG160">
            <v>5814.2</v>
          </cell>
          <cell r="AH160">
            <v>1773.76</v>
          </cell>
          <cell r="AI160">
            <v>483.52</v>
          </cell>
          <cell r="AJ160">
            <v>96.7</v>
          </cell>
          <cell r="AK160">
            <v>0</v>
          </cell>
          <cell r="AL160">
            <v>8548.8700000000008</v>
          </cell>
        </row>
        <row r="162">
          <cell r="A162" t="str">
            <v>Departamento 9114 INSTITUTO REYES HEROLES</v>
          </cell>
        </row>
        <row r="163">
          <cell r="A163" t="str">
            <v>00093</v>
          </cell>
          <cell r="B163" t="str">
            <v>HERNANDEZ VIRGEN VERONICA</v>
          </cell>
          <cell r="C163">
            <v>9168</v>
          </cell>
          <cell r="D163">
            <v>1000</v>
          </cell>
          <cell r="E163">
            <v>0</v>
          </cell>
          <cell r="F163">
            <v>0</v>
          </cell>
          <cell r="G163">
            <v>9168</v>
          </cell>
          <cell r="H163">
            <v>0</v>
          </cell>
          <cell r="I163">
            <v>0</v>
          </cell>
          <cell r="J163">
            <v>0</v>
          </cell>
          <cell r="K163">
            <v>-468.76</v>
          </cell>
          <cell r="L163">
            <v>0</v>
          </cell>
          <cell r="M163">
            <v>684.56</v>
          </cell>
          <cell r="N163">
            <v>215.8</v>
          </cell>
          <cell r="O163">
            <v>253.38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469.18</v>
          </cell>
          <cell r="AA163">
            <v>8698.82</v>
          </cell>
          <cell r="AB163">
            <v>185.5</v>
          </cell>
          <cell r="AC163">
            <v>589.24</v>
          </cell>
          <cell r="AD163">
            <v>882.52</v>
          </cell>
          <cell r="AE163">
            <v>212</v>
          </cell>
          <cell r="AF163">
            <v>203.36</v>
          </cell>
          <cell r="AG163">
            <v>6372.98</v>
          </cell>
          <cell r="AH163">
            <v>1657.26</v>
          </cell>
          <cell r="AI163">
            <v>530</v>
          </cell>
          <cell r="AJ163">
            <v>106</v>
          </cell>
          <cell r="AK163">
            <v>0</v>
          </cell>
          <cell r="AL163">
            <v>9081.6</v>
          </cell>
        </row>
        <row r="164">
          <cell r="A164" t="str">
            <v>Total Depto</v>
          </cell>
          <cell r="C164" t="str">
            <v xml:space="preserve">  -----------------------</v>
          </cell>
          <cell r="D164" t="str">
            <v xml:space="preserve">  -----------------------</v>
          </cell>
          <cell r="E164" t="str">
            <v xml:space="preserve">  -----------------------</v>
          </cell>
          <cell r="F164" t="str">
            <v xml:space="preserve">  -----------------------</v>
          </cell>
          <cell r="G164" t="str">
            <v xml:space="preserve">  -----------------------</v>
          </cell>
          <cell r="H164" t="str">
            <v xml:space="preserve">  -----------------------</v>
          </cell>
          <cell r="I164" t="str">
            <v xml:space="preserve">  -----------------------</v>
          </cell>
          <cell r="J164" t="str">
            <v xml:space="preserve">  -----------------------</v>
          </cell>
          <cell r="K164" t="str">
            <v xml:space="preserve">  -----------------------</v>
          </cell>
          <cell r="L164" t="str">
            <v xml:space="preserve">  -----------------------</v>
          </cell>
          <cell r="M164" t="str">
            <v xml:space="preserve">  -----------------------</v>
          </cell>
          <cell r="N164" t="str">
            <v xml:space="preserve">  -----------------------</v>
          </cell>
          <cell r="O164" t="str">
            <v xml:space="preserve">  -----------------------</v>
          </cell>
          <cell r="P164" t="str">
            <v xml:space="preserve">  -----------------------</v>
          </cell>
          <cell r="Q164" t="str">
            <v xml:space="preserve">  -----------------------</v>
          </cell>
          <cell r="R164" t="str">
            <v xml:space="preserve">  -----------------------</v>
          </cell>
          <cell r="S164" t="str">
            <v xml:space="preserve">  -----------------------</v>
          </cell>
          <cell r="T164" t="str">
            <v xml:space="preserve">  -----------------------</v>
          </cell>
          <cell r="U164" t="str">
            <v xml:space="preserve">  -----------------------</v>
          </cell>
          <cell r="V164" t="str">
            <v xml:space="preserve">  -----------------------</v>
          </cell>
          <cell r="W164" t="str">
            <v xml:space="preserve">  -----------------------</v>
          </cell>
          <cell r="X164" t="str">
            <v xml:space="preserve">  -----------------------</v>
          </cell>
          <cell r="Y164" t="str">
            <v xml:space="preserve">  -----------------------</v>
          </cell>
          <cell r="Z164" t="str">
            <v xml:space="preserve">  -----------------------</v>
          </cell>
          <cell r="AA164" t="str">
            <v xml:space="preserve">  -----------------------</v>
          </cell>
          <cell r="AB164" t="str">
            <v xml:space="preserve">  -----------------------</v>
          </cell>
          <cell r="AC164" t="str">
            <v xml:space="preserve">  -----------------------</v>
          </cell>
          <cell r="AD164" t="str">
            <v xml:space="preserve">  -----------------------</v>
          </cell>
          <cell r="AE164" t="str">
            <v xml:space="preserve">  -----------------------</v>
          </cell>
          <cell r="AF164" t="str">
            <v xml:space="preserve">  -----------------------</v>
          </cell>
          <cell r="AG164" t="str">
            <v xml:space="preserve">  -----------------------</v>
          </cell>
          <cell r="AH164" t="str">
            <v xml:space="preserve">  -----------------------</v>
          </cell>
          <cell r="AI164" t="str">
            <v xml:space="preserve">  -----------------------</v>
          </cell>
          <cell r="AJ164" t="str">
            <v xml:space="preserve">  -----------------------</v>
          </cell>
          <cell r="AK164" t="str">
            <v xml:space="preserve">  -----------------------</v>
          </cell>
          <cell r="AL164" t="str">
            <v xml:space="preserve">  -----------------------</v>
          </cell>
        </row>
        <row r="165">
          <cell r="C165">
            <v>9168</v>
          </cell>
          <cell r="D165">
            <v>1000</v>
          </cell>
          <cell r="E165">
            <v>0</v>
          </cell>
          <cell r="F165">
            <v>0</v>
          </cell>
          <cell r="G165">
            <v>9168</v>
          </cell>
          <cell r="H165">
            <v>0</v>
          </cell>
          <cell r="I165">
            <v>0</v>
          </cell>
          <cell r="J165">
            <v>0</v>
          </cell>
          <cell r="K165">
            <v>-468.76</v>
          </cell>
          <cell r="L165">
            <v>0</v>
          </cell>
          <cell r="M165">
            <v>684.56</v>
          </cell>
          <cell r="N165">
            <v>215.8</v>
          </cell>
          <cell r="O165">
            <v>253.38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469.18</v>
          </cell>
          <cell r="AA165">
            <v>8698.82</v>
          </cell>
          <cell r="AB165">
            <v>185.5</v>
          </cell>
          <cell r="AC165">
            <v>589.24</v>
          </cell>
          <cell r="AD165">
            <v>882.52</v>
          </cell>
          <cell r="AE165">
            <v>212</v>
          </cell>
          <cell r="AF165">
            <v>203.36</v>
          </cell>
          <cell r="AG165">
            <v>6372.98</v>
          </cell>
          <cell r="AH165">
            <v>1657.26</v>
          </cell>
          <cell r="AI165">
            <v>530</v>
          </cell>
          <cell r="AJ165">
            <v>106</v>
          </cell>
          <cell r="AK165">
            <v>0</v>
          </cell>
          <cell r="AL165">
            <v>9081.6</v>
          </cell>
        </row>
        <row r="167">
          <cell r="A167" t="str">
            <v>Departamento 9119 CDE SECRETARIA DE MEDIO AMBIENTE</v>
          </cell>
        </row>
        <row r="168">
          <cell r="A168" t="str">
            <v>00966</v>
          </cell>
          <cell r="B168" t="str">
            <v>RUIZ MEJIA MARIA MAGDALENA</v>
          </cell>
          <cell r="C168">
            <v>8364</v>
          </cell>
          <cell r="D168">
            <v>1000</v>
          </cell>
          <cell r="E168">
            <v>3755.76</v>
          </cell>
          <cell r="F168">
            <v>0</v>
          </cell>
          <cell r="G168">
            <v>12119.76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1063.98</v>
          </cell>
          <cell r="N168">
            <v>1063.98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1063.98</v>
          </cell>
          <cell r="AA168">
            <v>11055.78</v>
          </cell>
          <cell r="AB168">
            <v>229.68</v>
          </cell>
          <cell r="AC168">
            <v>622</v>
          </cell>
          <cell r="AD168">
            <v>922.08</v>
          </cell>
          <cell r="AE168">
            <v>193.41</v>
          </cell>
          <cell r="AF168">
            <v>262.39999999999998</v>
          </cell>
          <cell r="AG168">
            <v>5814.2</v>
          </cell>
          <cell r="AH168">
            <v>1773.76</v>
          </cell>
          <cell r="AI168">
            <v>483.52</v>
          </cell>
          <cell r="AJ168">
            <v>96.7</v>
          </cell>
          <cell r="AK168">
            <v>0</v>
          </cell>
          <cell r="AL168">
            <v>8623.99</v>
          </cell>
        </row>
        <row r="169">
          <cell r="A169" t="str">
            <v>Total Depto</v>
          </cell>
          <cell r="C169" t="str">
            <v xml:space="preserve">  -----------------------</v>
          </cell>
          <cell r="D169" t="str">
            <v xml:space="preserve">  -----------------------</v>
          </cell>
          <cell r="E169" t="str">
            <v xml:space="preserve">  -----------------------</v>
          </cell>
          <cell r="F169" t="str">
            <v xml:space="preserve">  -----------------------</v>
          </cell>
          <cell r="G169" t="str">
            <v xml:space="preserve">  -----------------------</v>
          </cell>
          <cell r="H169" t="str">
            <v xml:space="preserve">  -----------------------</v>
          </cell>
          <cell r="I169" t="str">
            <v xml:space="preserve">  -----------------------</v>
          </cell>
          <cell r="J169" t="str">
            <v xml:space="preserve">  -----------------------</v>
          </cell>
          <cell r="K169" t="str">
            <v xml:space="preserve">  -----------------------</v>
          </cell>
          <cell r="L169" t="str">
            <v xml:space="preserve">  -----------------------</v>
          </cell>
          <cell r="M169" t="str">
            <v xml:space="preserve">  -----------------------</v>
          </cell>
          <cell r="N169" t="str">
            <v xml:space="preserve">  -----------------------</v>
          </cell>
          <cell r="O169" t="str">
            <v xml:space="preserve">  -----------------------</v>
          </cell>
          <cell r="P169" t="str">
            <v xml:space="preserve">  -----------------------</v>
          </cell>
          <cell r="Q169" t="str">
            <v xml:space="preserve">  -----------------------</v>
          </cell>
          <cell r="R169" t="str">
            <v xml:space="preserve">  -----------------------</v>
          </cell>
          <cell r="S169" t="str">
            <v xml:space="preserve">  -----------------------</v>
          </cell>
          <cell r="T169" t="str">
            <v xml:space="preserve">  -----------------------</v>
          </cell>
          <cell r="U169" t="str">
            <v xml:space="preserve">  -----------------------</v>
          </cell>
          <cell r="V169" t="str">
            <v xml:space="preserve">  -----------------------</v>
          </cell>
          <cell r="W169" t="str">
            <v xml:space="preserve">  -----------------------</v>
          </cell>
          <cell r="X169" t="str">
            <v xml:space="preserve">  -----------------------</v>
          </cell>
          <cell r="Y169" t="str">
            <v xml:space="preserve">  -----------------------</v>
          </cell>
          <cell r="Z169" t="str">
            <v xml:space="preserve">  -----------------------</v>
          </cell>
          <cell r="AA169" t="str">
            <v xml:space="preserve">  -----------------------</v>
          </cell>
          <cell r="AB169" t="str">
            <v xml:space="preserve">  -----------------------</v>
          </cell>
          <cell r="AC169" t="str">
            <v xml:space="preserve">  -----------------------</v>
          </cell>
          <cell r="AD169" t="str">
            <v xml:space="preserve">  -----------------------</v>
          </cell>
          <cell r="AE169" t="str">
            <v xml:space="preserve">  -----------------------</v>
          </cell>
          <cell r="AF169" t="str">
            <v xml:space="preserve">  -----------------------</v>
          </cell>
          <cell r="AG169" t="str">
            <v xml:space="preserve">  -----------------------</v>
          </cell>
          <cell r="AH169" t="str">
            <v xml:space="preserve">  -----------------------</v>
          </cell>
          <cell r="AI169" t="str">
            <v xml:space="preserve">  -----------------------</v>
          </cell>
          <cell r="AJ169" t="str">
            <v xml:space="preserve">  -----------------------</v>
          </cell>
          <cell r="AK169" t="str">
            <v xml:space="preserve">  -----------------------</v>
          </cell>
          <cell r="AL169" t="str">
            <v xml:space="preserve">  -----------------------</v>
          </cell>
        </row>
        <row r="170">
          <cell r="C170">
            <v>8364</v>
          </cell>
          <cell r="D170">
            <v>1000</v>
          </cell>
          <cell r="E170">
            <v>3755.76</v>
          </cell>
          <cell r="F170">
            <v>0</v>
          </cell>
          <cell r="G170">
            <v>12119.76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1063.98</v>
          </cell>
          <cell r="N170">
            <v>1063.98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1063.98</v>
          </cell>
          <cell r="AA170">
            <v>11055.78</v>
          </cell>
          <cell r="AB170">
            <v>229.68</v>
          </cell>
          <cell r="AC170">
            <v>622</v>
          </cell>
          <cell r="AD170">
            <v>922.08</v>
          </cell>
          <cell r="AE170">
            <v>193.41</v>
          </cell>
          <cell r="AF170">
            <v>262.39999999999998</v>
          </cell>
          <cell r="AG170">
            <v>5814.2</v>
          </cell>
          <cell r="AH170">
            <v>1773.76</v>
          </cell>
          <cell r="AI170">
            <v>483.52</v>
          </cell>
          <cell r="AJ170">
            <v>96.7</v>
          </cell>
          <cell r="AK170">
            <v>0</v>
          </cell>
          <cell r="AL170">
            <v>8623.99</v>
          </cell>
        </row>
        <row r="172">
          <cell r="C172" t="str">
            <v xml:space="preserve">  =============</v>
          </cell>
          <cell r="D172" t="str">
            <v xml:space="preserve">  =============</v>
          </cell>
          <cell r="E172" t="str">
            <v xml:space="preserve">  =============</v>
          </cell>
          <cell r="F172" t="str">
            <v xml:space="preserve">  =============</v>
          </cell>
          <cell r="G172" t="str">
            <v xml:space="preserve">  =============</v>
          </cell>
          <cell r="H172" t="str">
            <v xml:space="preserve">  =============</v>
          </cell>
          <cell r="I172" t="str">
            <v xml:space="preserve">  =============</v>
          </cell>
          <cell r="J172" t="str">
            <v xml:space="preserve">  =============</v>
          </cell>
          <cell r="K172" t="str">
            <v xml:space="preserve">  =============</v>
          </cell>
          <cell r="L172" t="str">
            <v xml:space="preserve">  =============</v>
          </cell>
          <cell r="M172" t="str">
            <v xml:space="preserve">  =============</v>
          </cell>
          <cell r="N172" t="str">
            <v xml:space="preserve">  =============</v>
          </cell>
          <cell r="O172" t="str">
            <v xml:space="preserve">  =============</v>
          </cell>
          <cell r="P172" t="str">
            <v xml:space="preserve">  =============</v>
          </cell>
          <cell r="Q172" t="str">
            <v xml:space="preserve">  =============</v>
          </cell>
          <cell r="R172" t="str">
            <v xml:space="preserve">  =============</v>
          </cell>
          <cell r="S172" t="str">
            <v xml:space="preserve">  =============</v>
          </cell>
          <cell r="T172" t="str">
            <v xml:space="preserve">  =============</v>
          </cell>
          <cell r="U172" t="str">
            <v xml:space="preserve">  =============</v>
          </cell>
          <cell r="V172" t="str">
            <v xml:space="preserve">  =============</v>
          </cell>
          <cell r="W172" t="str">
            <v xml:space="preserve">  =============</v>
          </cell>
          <cell r="X172" t="str">
            <v xml:space="preserve">  =============</v>
          </cell>
          <cell r="Y172" t="str">
            <v xml:space="preserve">  =============</v>
          </cell>
          <cell r="Z172" t="str">
            <v xml:space="preserve">  =============</v>
          </cell>
          <cell r="AA172" t="str">
            <v xml:space="preserve">  =============</v>
          </cell>
          <cell r="AB172" t="str">
            <v xml:space="preserve">  =============</v>
          </cell>
          <cell r="AC172" t="str">
            <v xml:space="preserve">  =============</v>
          </cell>
          <cell r="AD172" t="str">
            <v xml:space="preserve">  =============</v>
          </cell>
          <cell r="AE172" t="str">
            <v xml:space="preserve">  =============</v>
          </cell>
          <cell r="AF172" t="str">
            <v xml:space="preserve">  =============</v>
          </cell>
          <cell r="AG172" t="str">
            <v xml:space="preserve">  =============</v>
          </cell>
          <cell r="AH172" t="str">
            <v xml:space="preserve">  =============</v>
          </cell>
          <cell r="AI172" t="str">
            <v xml:space="preserve">  =============</v>
          </cell>
          <cell r="AJ172" t="str">
            <v xml:space="preserve">  =============</v>
          </cell>
          <cell r="AK172" t="str">
            <v xml:space="preserve">  =============</v>
          </cell>
          <cell r="AL172" t="str">
            <v xml:space="preserve">  =============</v>
          </cell>
        </row>
        <row r="173">
          <cell r="A173" t="str">
            <v>Total Gral.</v>
          </cell>
          <cell r="B173" t="str">
            <v xml:space="preserve"> </v>
          </cell>
          <cell r="C173">
            <v>707545.59999999998</v>
          </cell>
          <cell r="D173">
            <v>66000</v>
          </cell>
          <cell r="E173">
            <v>218567.02</v>
          </cell>
          <cell r="F173">
            <v>0</v>
          </cell>
          <cell r="G173">
            <v>926112.62</v>
          </cell>
          <cell r="H173">
            <v>120</v>
          </cell>
          <cell r="I173">
            <v>7370.81</v>
          </cell>
          <cell r="J173">
            <v>39274.78</v>
          </cell>
          <cell r="K173">
            <v>-11719</v>
          </cell>
          <cell r="L173">
            <v>0</v>
          </cell>
          <cell r="M173">
            <v>103326.29</v>
          </cell>
          <cell r="N173">
            <v>89229.9</v>
          </cell>
          <cell r="O173">
            <v>15213.88</v>
          </cell>
          <cell r="P173">
            <v>10683.38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161892.75</v>
          </cell>
          <cell r="AA173">
            <v>764219.87</v>
          </cell>
          <cell r="AB173">
            <v>16641.55</v>
          </cell>
          <cell r="AC173">
            <v>53694.9</v>
          </cell>
          <cell r="AD173">
            <v>64743.95</v>
          </cell>
          <cell r="AE173">
            <v>17192.900000000001</v>
          </cell>
          <cell r="AF173">
            <v>19842.28</v>
          </cell>
          <cell r="AG173">
            <v>516843.26</v>
          </cell>
          <cell r="AH173">
            <v>135080.4</v>
          </cell>
          <cell r="AI173">
            <v>42982.1</v>
          </cell>
          <cell r="AJ173">
            <v>8596.3700000000008</v>
          </cell>
          <cell r="AK173">
            <v>0</v>
          </cell>
          <cell r="AL173">
            <v>740537.31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2"/>
  <sheetViews>
    <sheetView showGridLines="0" tabSelected="1" topLeftCell="C1" zoomScale="80" zoomScaleNormal="80" workbookViewId="0">
      <pane ySplit="6" topLeftCell="A112" activePane="bottomLeft" state="frozen"/>
      <selection pane="bottomLeft" activeCell="N114" sqref="N114"/>
    </sheetView>
  </sheetViews>
  <sheetFormatPr baseColWidth="10" defaultRowHeight="14.25" x14ac:dyDescent="0.25"/>
  <cols>
    <col min="1" max="1" width="14.7109375" style="19" customWidth="1"/>
    <col min="2" max="2" width="46.42578125" style="11" bestFit="1" customWidth="1"/>
    <col min="3" max="3" width="42" style="5" bestFit="1" customWidth="1"/>
    <col min="4" max="4" width="18.42578125" style="5" bestFit="1" customWidth="1"/>
    <col min="5" max="5" width="14.28515625" style="20" customWidth="1"/>
    <col min="6" max="6" width="13.85546875" style="20" customWidth="1"/>
    <col min="7" max="7" width="15.85546875" style="5" customWidth="1"/>
    <col min="8" max="9" width="18.28515625" style="5" customWidth="1"/>
    <col min="10" max="11" width="16.5703125" style="5" customWidth="1"/>
    <col min="12" max="12" width="17.5703125" style="21" customWidth="1"/>
    <col min="13" max="13" width="16.7109375" style="21" customWidth="1"/>
    <col min="14" max="14" width="16.5703125" style="21" customWidth="1"/>
    <col min="15" max="16384" width="11.42578125" style="1"/>
  </cols>
  <sheetData>
    <row r="1" spans="1:14" ht="30" x14ac:dyDescent="0.25">
      <c r="A1" s="35" t="s">
        <v>97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30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30" x14ac:dyDescent="0.25">
      <c r="A3" s="37" t="s">
        <v>200</v>
      </c>
      <c r="B3" s="37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" customHeight="1" x14ac:dyDescent="0.25">
      <c r="A5" s="38" t="s">
        <v>1</v>
      </c>
      <c r="B5" s="39" t="s">
        <v>2</v>
      </c>
      <c r="C5" s="39" t="s">
        <v>3</v>
      </c>
      <c r="D5" s="39" t="s">
        <v>4</v>
      </c>
      <c r="E5" s="40" t="s">
        <v>5</v>
      </c>
      <c r="F5" s="41"/>
      <c r="G5" s="41"/>
      <c r="H5" s="41"/>
      <c r="I5" s="41"/>
      <c r="J5" s="42"/>
      <c r="K5" s="25"/>
      <c r="L5" s="34" t="s">
        <v>6</v>
      </c>
      <c r="M5" s="34" t="s">
        <v>7</v>
      </c>
      <c r="N5" s="34" t="s">
        <v>8</v>
      </c>
    </row>
    <row r="6" spans="1:14" s="5" customFormat="1" ht="47.25" customHeight="1" x14ac:dyDescent="0.25">
      <c r="A6" s="38"/>
      <c r="B6" s="39"/>
      <c r="C6" s="39"/>
      <c r="D6" s="39"/>
      <c r="E6" s="3" t="s">
        <v>9</v>
      </c>
      <c r="F6" s="3" t="s">
        <v>106</v>
      </c>
      <c r="G6" s="4" t="s">
        <v>10</v>
      </c>
      <c r="H6" s="4" t="s">
        <v>11</v>
      </c>
      <c r="I6" s="4" t="s">
        <v>12</v>
      </c>
      <c r="J6" s="4" t="s">
        <v>13</v>
      </c>
      <c r="K6" s="4" t="s">
        <v>125</v>
      </c>
      <c r="L6" s="34"/>
      <c r="M6" s="34"/>
      <c r="N6" s="34"/>
    </row>
    <row r="7" spans="1:14" s="11" customFormat="1" ht="17.25" customHeight="1" x14ac:dyDescent="0.25">
      <c r="A7" s="6" t="s">
        <v>14</v>
      </c>
      <c r="B7" s="7"/>
      <c r="C7" s="8"/>
      <c r="D7" s="8"/>
      <c r="E7" s="9"/>
      <c r="F7" s="9"/>
      <c r="G7" s="8"/>
      <c r="H7" s="8"/>
      <c r="I7" s="8"/>
      <c r="J7" s="8"/>
      <c r="K7" s="8"/>
      <c r="L7" s="10"/>
      <c r="M7" s="10"/>
      <c r="N7" s="10"/>
    </row>
    <row r="8" spans="1:14" s="11" customFormat="1" ht="10.5" customHeight="1" x14ac:dyDescent="0.25">
      <c r="A8" s="12" t="s">
        <v>15</v>
      </c>
      <c r="B8" s="13" t="s">
        <v>143</v>
      </c>
      <c r="C8" s="14" t="s">
        <v>159</v>
      </c>
      <c r="D8" s="14" t="s">
        <v>17</v>
      </c>
      <c r="E8" s="15">
        <f>+F8/30</f>
        <v>392.25</v>
      </c>
      <c r="F8" s="15">
        <f>VLOOKUP(A8,[1]Hoja1!$A$8:$AL$173,3,0)</f>
        <v>11767.5</v>
      </c>
      <c r="G8" s="15">
        <v>0</v>
      </c>
      <c r="H8" s="15">
        <v>0</v>
      </c>
      <c r="I8" s="15">
        <v>0</v>
      </c>
      <c r="J8" s="15">
        <f>VLOOKUP(A8,[1]Hoja1!$A$8:$AL$173,6,0)</f>
        <v>0</v>
      </c>
      <c r="K8" s="15">
        <f>VLOOKUP(A8,[1]Hoja1!$A$8:$AL$173,4,0)</f>
        <v>1000</v>
      </c>
      <c r="L8" s="15">
        <f>VLOOKUP(A8,[1]Hoja1!$A$8:$AL$173,7,0)</f>
        <v>15000</v>
      </c>
      <c r="M8" s="15">
        <f>VLOOKUP(A8,[1]Hoja1!$A$8:$AL$173,26,0)</f>
        <v>6118.85</v>
      </c>
      <c r="N8" s="15">
        <f>VLOOKUP(A8,[1]Hoja1!$A$8:$AL$173,27,0)</f>
        <v>8881.15</v>
      </c>
    </row>
    <row r="9" spans="1:14" s="11" customFormat="1" ht="10.5" customHeight="1" x14ac:dyDescent="0.25">
      <c r="A9" s="12" t="s">
        <v>18</v>
      </c>
      <c r="B9" s="13" t="s">
        <v>144</v>
      </c>
      <c r="C9" s="14" t="s">
        <v>160</v>
      </c>
      <c r="D9" s="14" t="s">
        <v>17</v>
      </c>
      <c r="E9" s="15">
        <f t="shared" ref="E9:E19" si="0">+F9/30</f>
        <v>580.98</v>
      </c>
      <c r="F9" s="15">
        <f>VLOOKUP(A9,[1]Hoja1!$A$8:$AL$173,3,0)</f>
        <v>17429.400000000001</v>
      </c>
      <c r="G9" s="15">
        <v>0</v>
      </c>
      <c r="H9" s="15">
        <v>0</v>
      </c>
      <c r="I9" s="15">
        <v>0</v>
      </c>
      <c r="J9" s="15">
        <f>VLOOKUP(A9,[1]Hoja1!$A$8:$AL$173,6,0)</f>
        <v>0</v>
      </c>
      <c r="K9" s="15">
        <f>VLOOKUP(A9,[1]Hoja1!$A$8:$AL$173,4,0)</f>
        <v>1000</v>
      </c>
      <c r="L9" s="15">
        <f>VLOOKUP(A9,[1]Hoja1!$A$8:$AL$173,7,0)</f>
        <v>17429.400000000001</v>
      </c>
      <c r="M9" s="15">
        <f>VLOOKUP(A9,[1]Hoja1!$A$8:$AL$173,26,0)</f>
        <v>2595.34</v>
      </c>
      <c r="N9" s="15">
        <f>VLOOKUP(A9,[1]Hoja1!$A$8:$AL$173,27,0)</f>
        <v>14834.06</v>
      </c>
    </row>
    <row r="10" spans="1:14" s="11" customFormat="1" ht="10.5" customHeight="1" x14ac:dyDescent="0.25">
      <c r="A10" s="12" t="s">
        <v>19</v>
      </c>
      <c r="B10" s="13" t="s">
        <v>152</v>
      </c>
      <c r="C10" s="14" t="s">
        <v>158</v>
      </c>
      <c r="D10" s="14" t="s">
        <v>17</v>
      </c>
      <c r="E10" s="15">
        <f t="shared" si="0"/>
        <v>392.25</v>
      </c>
      <c r="F10" s="15">
        <f>VLOOKUP(A10,[1]Hoja1!$A$8:$AL$173,3,0)</f>
        <v>11767.5</v>
      </c>
      <c r="G10" s="15">
        <v>0</v>
      </c>
      <c r="H10" s="15">
        <v>0</v>
      </c>
      <c r="I10" s="15">
        <v>0</v>
      </c>
      <c r="J10" s="15">
        <f>VLOOKUP(A10,[1]Hoja1!$A$8:$AL$173,6,0)</f>
        <v>0</v>
      </c>
      <c r="K10" s="15">
        <f>VLOOKUP(A10,[1]Hoja1!$A$8:$AL$173,4,0)</f>
        <v>1000</v>
      </c>
      <c r="L10" s="15">
        <f>VLOOKUP(A10,[1]Hoja1!$A$8:$AL$173,7,0)</f>
        <v>15000</v>
      </c>
      <c r="M10" s="15">
        <f>VLOOKUP(A10,[1]Hoja1!$A$8:$AL$173,26,0)</f>
        <v>1994.24</v>
      </c>
      <c r="N10" s="15">
        <f>VLOOKUP(A10,[1]Hoja1!$A$8:$AL$173,27,0)</f>
        <v>13005.76</v>
      </c>
    </row>
    <row r="11" spans="1:14" s="11" customFormat="1" ht="10.5" customHeight="1" x14ac:dyDescent="0.25">
      <c r="A11" s="12" t="s">
        <v>47</v>
      </c>
      <c r="B11" s="13" t="s">
        <v>151</v>
      </c>
      <c r="C11" s="14" t="s">
        <v>40</v>
      </c>
      <c r="D11" s="14" t="s">
        <v>17</v>
      </c>
      <c r="E11" s="15">
        <f t="shared" si="0"/>
        <v>285</v>
      </c>
      <c r="F11" s="15">
        <f>VLOOKUP(A11,[1]Hoja1!$A$8:$AL$173,3,0)</f>
        <v>8550</v>
      </c>
      <c r="G11" s="15">
        <v>0</v>
      </c>
      <c r="H11" s="15">
        <v>0</v>
      </c>
      <c r="I11" s="15">
        <v>0</v>
      </c>
      <c r="J11" s="15">
        <f>VLOOKUP(A11,[1]Hoja1!$A$8:$AL$173,6,0)</f>
        <v>0</v>
      </c>
      <c r="K11" s="15">
        <f>VLOOKUP(A11,[1]Hoja1!$A$8:$AL$173,4,0)</f>
        <v>1000</v>
      </c>
      <c r="L11" s="15">
        <f>VLOOKUP(A11,[1]Hoja1!$A$8:$AL$173,7,0)</f>
        <v>12000</v>
      </c>
      <c r="M11" s="15">
        <f>VLOOKUP(A11,[1]Hoja1!$A$8:$AL$173,26,0)</f>
        <v>5667.01</v>
      </c>
      <c r="N11" s="15">
        <f>VLOOKUP(A11,[1]Hoja1!$A$8:$AL$173,27,0)</f>
        <v>6332.99</v>
      </c>
    </row>
    <row r="12" spans="1:14" s="11" customFormat="1" ht="10.5" customHeight="1" x14ac:dyDescent="0.25">
      <c r="A12" s="12" t="s">
        <v>57</v>
      </c>
      <c r="B12" s="13" t="s">
        <v>150</v>
      </c>
      <c r="C12" s="14" t="s">
        <v>59</v>
      </c>
      <c r="D12" s="14" t="s">
        <v>107</v>
      </c>
      <c r="E12" s="15">
        <f t="shared" si="0"/>
        <v>278.8</v>
      </c>
      <c r="F12" s="15">
        <f>VLOOKUP(A12,[1]Hoja1!$A$8:$AL$173,3,0)</f>
        <v>8364</v>
      </c>
      <c r="G12" s="15">
        <v>0</v>
      </c>
      <c r="H12" s="15">
        <v>0</v>
      </c>
      <c r="I12" s="15">
        <v>0</v>
      </c>
      <c r="J12" s="15">
        <f>VLOOKUP(A12,[1]Hoja1!$A$8:$AL$173,6,0)</f>
        <v>0</v>
      </c>
      <c r="K12" s="15">
        <f>VLOOKUP(A12,[1]Hoja1!$A$8:$AL$173,4,0)</f>
        <v>1000</v>
      </c>
      <c r="L12" s="15">
        <f>VLOOKUP(A12,[1]Hoja1!$A$8:$AL$173,7,0)</f>
        <v>12964</v>
      </c>
      <c r="M12" s="15">
        <f>VLOOKUP(A12,[1]Hoja1!$A$8:$AL$173,26,0)</f>
        <v>4466.01</v>
      </c>
      <c r="N12" s="15">
        <f>VLOOKUP(A12,[1]Hoja1!$A$8:$AL$173,27,0)</f>
        <v>8497.99</v>
      </c>
    </row>
    <row r="13" spans="1:14" s="11" customFormat="1" ht="10.5" customHeight="1" x14ac:dyDescent="0.25">
      <c r="A13" s="12" t="s">
        <v>113</v>
      </c>
      <c r="B13" s="13" t="s">
        <v>163</v>
      </c>
      <c r="C13" s="14" t="s">
        <v>164</v>
      </c>
      <c r="D13" s="14" t="s">
        <v>107</v>
      </c>
      <c r="E13" s="15">
        <f>+F13/30</f>
        <v>650</v>
      </c>
      <c r="F13" s="15">
        <f>VLOOKUP(A13,[1]Hoja1!$A$8:$AL$173,3,0)</f>
        <v>19500</v>
      </c>
      <c r="G13" s="15">
        <v>0</v>
      </c>
      <c r="H13" s="15">
        <v>0</v>
      </c>
      <c r="I13" s="15">
        <v>0</v>
      </c>
      <c r="J13" s="15">
        <f>VLOOKUP(A13,[1]Hoja1!$A$8:$AL$173,6,0)</f>
        <v>0</v>
      </c>
      <c r="K13" s="15">
        <f>VLOOKUP(A13,[1]Hoja1!$A$8:$AL$173,4,0)</f>
        <v>1000</v>
      </c>
      <c r="L13" s="15">
        <f>VLOOKUP(A13,[1]Hoja1!$A$8:$AL$173,7,0)</f>
        <v>36967.9</v>
      </c>
      <c r="M13" s="15">
        <f>VLOOKUP(A13,[1]Hoja1!$A$8:$AL$173,26,0)</f>
        <v>6967.9</v>
      </c>
      <c r="N13" s="15">
        <f>VLOOKUP(A13,[1]Hoja1!$A$8:$AL$173,27,0)</f>
        <v>30000</v>
      </c>
    </row>
    <row r="14" spans="1:14" s="11" customFormat="1" ht="10.5" customHeight="1" x14ac:dyDescent="0.25">
      <c r="A14" s="12" t="s">
        <v>118</v>
      </c>
      <c r="B14" s="13" t="s">
        <v>149</v>
      </c>
      <c r="C14" s="14" t="s">
        <v>94</v>
      </c>
      <c r="D14" s="14" t="s">
        <v>107</v>
      </c>
      <c r="E14" s="15">
        <f t="shared" si="0"/>
        <v>278.8</v>
      </c>
      <c r="F14" s="15">
        <f>VLOOKUP(A14,[1]Hoja1!$A$8:$AL$173,3,0)</f>
        <v>8364</v>
      </c>
      <c r="G14" s="15">
        <v>0</v>
      </c>
      <c r="H14" s="15">
        <v>0</v>
      </c>
      <c r="I14" s="15">
        <v>0</v>
      </c>
      <c r="J14" s="15">
        <f>VLOOKUP(A14,[1]Hoja1!$A$8:$AL$173,6,0)</f>
        <v>0</v>
      </c>
      <c r="K14" s="15">
        <f>VLOOKUP(A14,[1]Hoja1!$A$8:$AL$173,4,0)</f>
        <v>1000</v>
      </c>
      <c r="L14" s="15">
        <f>VLOOKUP(A14,[1]Hoja1!$A$8:$AL$173,7,0)</f>
        <v>22789</v>
      </c>
      <c r="M14" s="15">
        <f>VLOOKUP(A14,[1]Hoja1!$A$8:$AL$173,26,0)</f>
        <v>3221.68</v>
      </c>
      <c r="N14" s="15">
        <f>VLOOKUP(A14,[1]Hoja1!$A$8:$AL$173,27,0)</f>
        <v>19567.32</v>
      </c>
    </row>
    <row r="15" spans="1:14" s="11" customFormat="1" ht="10.5" customHeight="1" x14ac:dyDescent="0.25">
      <c r="A15" s="12" t="s">
        <v>177</v>
      </c>
      <c r="B15" s="13" t="s">
        <v>176</v>
      </c>
      <c r="C15" s="14" t="s">
        <v>178</v>
      </c>
      <c r="D15" s="14" t="s">
        <v>107</v>
      </c>
      <c r="E15" s="15">
        <f t="shared" si="0"/>
        <v>833.33</v>
      </c>
      <c r="F15" s="15">
        <f>VLOOKUP(A15,[1]Hoja1!$A$8:$AL$173,3,0)</f>
        <v>24999.9</v>
      </c>
      <c r="G15" s="15">
        <v>0</v>
      </c>
      <c r="H15" s="15">
        <v>0</v>
      </c>
      <c r="I15" s="15">
        <v>0</v>
      </c>
      <c r="J15" s="15">
        <f>VLOOKUP(A15,[1]Hoja1!$A$8:$AL$173,6,0)</f>
        <v>0</v>
      </c>
      <c r="K15" s="15">
        <f>VLOOKUP(A15,[1]Hoja1!$A$8:$AL$173,4,0)</f>
        <v>1000</v>
      </c>
      <c r="L15" s="15">
        <f>VLOOKUP(A15,[1]Hoja1!$A$8:$AL$173,7,0)</f>
        <v>49999.9</v>
      </c>
      <c r="M15" s="15">
        <f>VLOOKUP(A15,[1]Hoja1!$A$8:$AL$173,26,0)</f>
        <v>10301.14</v>
      </c>
      <c r="N15" s="15">
        <f>VLOOKUP(A15,[1]Hoja1!$A$8:$AL$173,27,0)</f>
        <v>39698.76</v>
      </c>
    </row>
    <row r="16" spans="1:14" s="11" customFormat="1" ht="10.5" customHeight="1" x14ac:dyDescent="0.25">
      <c r="A16" s="12" t="s">
        <v>179</v>
      </c>
      <c r="B16" s="13" t="s">
        <v>180</v>
      </c>
      <c r="C16" s="14" t="s">
        <v>94</v>
      </c>
      <c r="D16" s="14" t="s">
        <v>107</v>
      </c>
      <c r="E16" s="15">
        <f t="shared" si="0"/>
        <v>278.8</v>
      </c>
      <c r="F16" s="15">
        <f>VLOOKUP(A16,[1]Hoja1!$A$8:$AL$173,3,0)</f>
        <v>8364</v>
      </c>
      <c r="G16" s="15">
        <v>0</v>
      </c>
      <c r="H16" s="15">
        <v>0</v>
      </c>
      <c r="I16" s="15">
        <v>0</v>
      </c>
      <c r="J16" s="15">
        <f>VLOOKUP(A16,[1]Hoja1!$A$8:$AL$173,6,0)</f>
        <v>0</v>
      </c>
      <c r="K16" s="15">
        <f>VLOOKUP(A16,[1]Hoja1!$A$8:$AL$173,4,0)</f>
        <v>1000</v>
      </c>
      <c r="L16" s="15">
        <f>VLOOKUP(A16,[1]Hoja1!$A$8:$AL$173,7,0)</f>
        <v>8364</v>
      </c>
      <c r="M16" s="15">
        <f>VLOOKUP(A16,[1]Hoja1!$A$8:$AL$173,26,0)</f>
        <v>0</v>
      </c>
      <c r="N16" s="15">
        <f>VLOOKUP(A16,[1]Hoja1!$A$8:$AL$173,27,0)</f>
        <v>8364</v>
      </c>
    </row>
    <row r="17" spans="1:14" s="11" customFormat="1" ht="17.25" customHeight="1" x14ac:dyDescent="0.25">
      <c r="A17" s="12" t="s">
        <v>189</v>
      </c>
      <c r="B17" s="13" t="s">
        <v>190</v>
      </c>
      <c r="C17" s="14" t="s">
        <v>191</v>
      </c>
      <c r="D17" s="14" t="s">
        <v>107</v>
      </c>
      <c r="E17" s="15">
        <f t="shared" si="0"/>
        <v>475</v>
      </c>
      <c r="F17" s="15">
        <f>VLOOKUP(A17,[1]Hoja1!$A$8:$AL$173,3,0)</f>
        <v>14250</v>
      </c>
      <c r="G17" s="15">
        <v>0</v>
      </c>
      <c r="H17" s="15">
        <v>0</v>
      </c>
      <c r="I17" s="15">
        <v>0</v>
      </c>
      <c r="J17" s="15">
        <f>VLOOKUP(A17,[1]Hoja1!$A$8:$AL$173,6,0)</f>
        <v>0</v>
      </c>
      <c r="K17" s="15">
        <f>VLOOKUP(A17,[1]Hoja1!$A$8:$AL$173,4,0)</f>
        <v>1000</v>
      </c>
      <c r="L17" s="15">
        <f>VLOOKUP(A17,[1]Hoja1!$A$8:$AL$173,7,0)</f>
        <v>23787.439999999999</v>
      </c>
      <c r="M17" s="15">
        <f>VLOOKUP(A17,[1]Hoja1!$A$8:$AL$173,26,0)</f>
        <v>3851.42</v>
      </c>
      <c r="N17" s="15">
        <f>VLOOKUP(A17,[1]Hoja1!$A$8:$AL$173,27,0)</f>
        <v>19936.02</v>
      </c>
    </row>
    <row r="18" spans="1:14" s="11" customFormat="1" ht="17.25" customHeight="1" x14ac:dyDescent="0.25">
      <c r="A18" s="12" t="s">
        <v>194</v>
      </c>
      <c r="B18" s="13" t="s">
        <v>195</v>
      </c>
      <c r="C18" s="14" t="s">
        <v>16</v>
      </c>
      <c r="D18" s="14" t="s">
        <v>107</v>
      </c>
      <c r="E18" s="15">
        <f t="shared" si="0"/>
        <v>300</v>
      </c>
      <c r="F18" s="15">
        <f>VLOOKUP(A18,[1]Hoja1!$A$8:$AL$173,3,0)</f>
        <v>9000</v>
      </c>
      <c r="G18" s="15">
        <v>0</v>
      </c>
      <c r="H18" s="15">
        <v>0</v>
      </c>
      <c r="I18" s="15">
        <v>0</v>
      </c>
      <c r="J18" s="15">
        <f>VLOOKUP(A18,[1]Hoja1!$A$8:$AL$173,6,0)</f>
        <v>0</v>
      </c>
      <c r="K18" s="15">
        <f>VLOOKUP(A18,[1]Hoja1!$A$8:$AL$173,4,0)</f>
        <v>1000</v>
      </c>
      <c r="L18" s="15">
        <f>VLOOKUP(A18,[1]Hoja1!$A$8:$AL$173,7,0)</f>
        <v>15000</v>
      </c>
      <c r="M18" s="15">
        <f>VLOOKUP(A18,[1]Hoja1!$A$8:$AL$173,26,0)</f>
        <v>1815.76</v>
      </c>
      <c r="N18" s="15">
        <f>VLOOKUP(A18,[1]Hoja1!$A$8:$AL$173,27,0)</f>
        <v>13184.24</v>
      </c>
    </row>
    <row r="19" spans="1:14" s="11" customFormat="1" ht="17.25" customHeight="1" x14ac:dyDescent="0.25">
      <c r="A19" s="12" t="s">
        <v>196</v>
      </c>
      <c r="B19" s="13" t="s">
        <v>197</v>
      </c>
      <c r="C19" s="14" t="s">
        <v>16</v>
      </c>
      <c r="D19" s="14" t="s">
        <v>107</v>
      </c>
      <c r="E19" s="15">
        <f t="shared" si="0"/>
        <v>300</v>
      </c>
      <c r="F19" s="15">
        <f>VLOOKUP(A19,[1]Hoja1!$A$8:$AL$173,3,0)</f>
        <v>9000</v>
      </c>
      <c r="G19" s="15">
        <v>0</v>
      </c>
      <c r="H19" s="15">
        <v>0</v>
      </c>
      <c r="I19" s="15">
        <v>0</v>
      </c>
      <c r="J19" s="15">
        <f>VLOOKUP(A19,[1]Hoja1!$A$8:$AL$173,6,0)</f>
        <v>0</v>
      </c>
      <c r="K19" s="15">
        <f>VLOOKUP(A19,[1]Hoja1!$A$8:$AL$173,4,0)</f>
        <v>1000</v>
      </c>
      <c r="L19" s="15">
        <f>VLOOKUP(A19,[1]Hoja1!$A$8:$AL$173,7,0)</f>
        <v>15000</v>
      </c>
      <c r="M19" s="15">
        <f>VLOOKUP(A19,[1]Hoja1!$A$8:$AL$173,26,0)</f>
        <v>1815.76</v>
      </c>
      <c r="N19" s="15">
        <f>VLOOKUP(A19,[1]Hoja1!$A$8:$AL$173,27,0)</f>
        <v>13184.24</v>
      </c>
    </row>
    <row r="20" spans="1:14" s="11" customFormat="1" ht="10.5" customHeight="1" x14ac:dyDescent="0.25">
      <c r="A20" s="6" t="s">
        <v>20</v>
      </c>
      <c r="B20" s="7"/>
      <c r="C20" s="8"/>
      <c r="D20" s="8"/>
      <c r="E20" s="9"/>
      <c r="F20" s="9"/>
      <c r="G20" s="8"/>
      <c r="H20" s="8"/>
      <c r="I20" s="8"/>
      <c r="J20" s="8"/>
      <c r="K20" s="8"/>
      <c r="L20" s="10"/>
      <c r="M20" s="10"/>
      <c r="N20" s="10"/>
    </row>
    <row r="21" spans="1:14" s="11" customFormat="1" ht="10.5" customHeight="1" x14ac:dyDescent="0.25">
      <c r="A21" s="12" t="s">
        <v>93</v>
      </c>
      <c r="B21" s="13" t="s">
        <v>96</v>
      </c>
      <c r="C21" s="14" t="s">
        <v>16</v>
      </c>
      <c r="D21" s="14" t="s">
        <v>107</v>
      </c>
      <c r="E21" s="15">
        <f t="shared" ref="E21:E22" si="1">+F21/30</f>
        <v>278.8</v>
      </c>
      <c r="F21" s="15">
        <f>VLOOKUP(A21,[1]Hoja1!$A$8:$AL$173,3,0)</f>
        <v>8364</v>
      </c>
      <c r="G21" s="15">
        <v>0</v>
      </c>
      <c r="H21" s="15">
        <v>0</v>
      </c>
      <c r="I21" s="15">
        <v>0</v>
      </c>
      <c r="J21" s="15">
        <f>VLOOKUP(A21,[1]Hoja1!$A$8:$AL$173,6,0)</f>
        <v>0</v>
      </c>
      <c r="K21" s="15">
        <f>VLOOKUP(A21,[1]Hoja1!$A$8:$AL$173,4,0)</f>
        <v>1000</v>
      </c>
      <c r="L21" s="15">
        <f>VLOOKUP(A21,[1]Hoja1!$A$8:$AL$173,7,0)</f>
        <v>10964</v>
      </c>
      <c r="M21" s="15">
        <f>VLOOKUP(A21,[1]Hoja1!$A$8:$AL$173,26,0)</f>
        <v>2879.96</v>
      </c>
      <c r="N21" s="15">
        <f>VLOOKUP(A21,[1]Hoja1!$A$8:$AL$173,27,0)</f>
        <v>8084.04</v>
      </c>
    </row>
    <row r="22" spans="1:14" s="11" customFormat="1" ht="10.5" customHeight="1" x14ac:dyDescent="0.25">
      <c r="A22" s="12" t="s">
        <v>110</v>
      </c>
      <c r="B22" s="13" t="s">
        <v>111</v>
      </c>
      <c r="C22" s="14" t="s">
        <v>156</v>
      </c>
      <c r="D22" s="14" t="s">
        <v>107</v>
      </c>
      <c r="E22" s="15">
        <f t="shared" si="1"/>
        <v>650</v>
      </c>
      <c r="F22" s="15">
        <f>VLOOKUP(A22,[1]Hoja1!$A$8:$AL$173,3,0)</f>
        <v>19500</v>
      </c>
      <c r="G22" s="15">
        <v>0</v>
      </c>
      <c r="H22" s="15">
        <v>0</v>
      </c>
      <c r="I22" s="15">
        <v>0</v>
      </c>
      <c r="J22" s="15">
        <f>VLOOKUP(A22,[1]Hoja1!$A$8:$AL$173,6,0)</f>
        <v>0</v>
      </c>
      <c r="K22" s="15">
        <f>VLOOKUP(A22,[1]Hoja1!$A$8:$AL$173,4,0)</f>
        <v>1000</v>
      </c>
      <c r="L22" s="15">
        <f>VLOOKUP(A22,[1]Hoja1!$A$8:$AL$173,7,0)</f>
        <v>36967.9</v>
      </c>
      <c r="M22" s="15">
        <f>VLOOKUP(A22,[1]Hoja1!$A$8:$AL$173,26,0)</f>
        <v>6967.9</v>
      </c>
      <c r="N22" s="15">
        <f>VLOOKUP(A22,[1]Hoja1!$A$8:$AL$173,27,0)</f>
        <v>30000</v>
      </c>
    </row>
    <row r="23" spans="1:14" s="11" customFormat="1" ht="17.25" customHeight="1" x14ac:dyDescent="0.25">
      <c r="A23" s="12"/>
      <c r="B23" s="13"/>
      <c r="C23" s="14"/>
      <c r="D23" s="14"/>
      <c r="E23" s="15"/>
      <c r="F23" s="15"/>
      <c r="G23" s="14"/>
      <c r="H23" s="14"/>
      <c r="I23" s="15"/>
      <c r="J23" s="14"/>
      <c r="K23" s="14"/>
      <c r="L23" s="16"/>
      <c r="M23" s="16"/>
      <c r="N23" s="16"/>
    </row>
    <row r="24" spans="1:14" s="11" customFormat="1" ht="10.5" customHeight="1" x14ac:dyDescent="0.25">
      <c r="A24" s="6" t="s">
        <v>21</v>
      </c>
      <c r="B24" s="7"/>
      <c r="C24" s="8"/>
      <c r="D24" s="8"/>
      <c r="E24" s="9"/>
      <c r="F24" s="9"/>
      <c r="G24" s="8"/>
      <c r="H24" s="8"/>
      <c r="I24" s="8"/>
      <c r="J24" s="8"/>
      <c r="K24" s="8"/>
      <c r="L24" s="10"/>
      <c r="M24" s="10"/>
      <c r="N24" s="10"/>
    </row>
    <row r="25" spans="1:14" s="11" customFormat="1" ht="10.5" customHeight="1" x14ac:dyDescent="0.25">
      <c r="A25" s="12" t="s">
        <v>22</v>
      </c>
      <c r="B25" s="13" t="s">
        <v>23</v>
      </c>
      <c r="C25" s="14" t="s">
        <v>16</v>
      </c>
      <c r="D25" s="14" t="s">
        <v>17</v>
      </c>
      <c r="E25" s="15">
        <f t="shared" ref="E25" si="2">+F25/30</f>
        <v>305.60000000000002</v>
      </c>
      <c r="F25" s="15">
        <f>VLOOKUP(A25,[1]Hoja1!$A$8:$AL$173,3,0)</f>
        <v>9168</v>
      </c>
      <c r="G25" s="15">
        <v>0</v>
      </c>
      <c r="H25" s="15">
        <v>0</v>
      </c>
      <c r="I25" s="15">
        <v>0</v>
      </c>
      <c r="J25" s="15">
        <f>VLOOKUP(A25,[1]Hoja1!$A$8:$AL$173,6,0)</f>
        <v>0</v>
      </c>
      <c r="K25" s="15">
        <f>VLOOKUP(A25,[1]Hoja1!$A$8:$AL$173,4,0)</f>
        <v>1000</v>
      </c>
      <c r="L25" s="15">
        <f>VLOOKUP(A25,[1]Hoja1!$A$8:$AL$173,7,0)</f>
        <v>10000</v>
      </c>
      <c r="M25" s="15">
        <f>VLOOKUP(A25,[1]Hoja1!$A$8:$AL$173,26,0)</f>
        <v>4034.71</v>
      </c>
      <c r="N25" s="15">
        <f>VLOOKUP(A25,[1]Hoja1!$A$8:$AL$173,27,0)</f>
        <v>5965.29</v>
      </c>
    </row>
    <row r="26" spans="1:14" s="11" customFormat="1" ht="10.5" customHeight="1" x14ac:dyDescent="0.25">
      <c r="A26" s="12" t="s">
        <v>24</v>
      </c>
      <c r="B26" s="13"/>
      <c r="C26" s="14"/>
      <c r="D26" s="14"/>
      <c r="E26" s="15"/>
      <c r="F26" s="15"/>
      <c r="G26" s="15"/>
      <c r="H26" s="15"/>
      <c r="I26" s="15"/>
      <c r="J26" s="15"/>
      <c r="K26" s="15"/>
      <c r="L26" s="16"/>
      <c r="M26" s="15"/>
      <c r="N26" s="16"/>
    </row>
    <row r="27" spans="1:14" s="11" customFormat="1" ht="17.25" customHeight="1" x14ac:dyDescent="0.25">
      <c r="A27" s="12"/>
      <c r="B27" s="13"/>
      <c r="C27" s="14"/>
      <c r="D27" s="14"/>
      <c r="E27" s="15"/>
      <c r="F27" s="15"/>
      <c r="G27" s="14"/>
      <c r="H27" s="14"/>
      <c r="I27" s="15"/>
      <c r="J27" s="14"/>
      <c r="K27" s="14"/>
      <c r="L27" s="16"/>
      <c r="M27" s="16"/>
      <c r="N27" s="16"/>
    </row>
    <row r="28" spans="1:14" s="11" customFormat="1" ht="10.5" customHeight="1" x14ac:dyDescent="0.25">
      <c r="A28" s="6" t="s">
        <v>25</v>
      </c>
      <c r="B28" s="7"/>
      <c r="C28" s="8"/>
      <c r="D28" s="8"/>
      <c r="E28" s="9"/>
      <c r="F28" s="9"/>
      <c r="G28" s="8"/>
      <c r="H28" s="8"/>
      <c r="I28" s="8"/>
      <c r="J28" s="8"/>
      <c r="K28" s="8"/>
      <c r="L28" s="10"/>
      <c r="M28" s="10"/>
      <c r="N28" s="10"/>
    </row>
    <row r="29" spans="1:14" s="11" customFormat="1" ht="10.5" customHeight="1" x14ac:dyDescent="0.25">
      <c r="A29" s="17" t="s">
        <v>26</v>
      </c>
      <c r="B29" s="13" t="s">
        <v>27</v>
      </c>
      <c r="C29" s="14" t="s">
        <v>28</v>
      </c>
      <c r="D29" s="14" t="s">
        <v>17</v>
      </c>
      <c r="E29" s="15">
        <f>+F29/30</f>
        <v>342.5</v>
      </c>
      <c r="F29" s="15">
        <f>VLOOKUP(A29,[1]Hoja1!$A$8:$AL$173,3,0)</f>
        <v>10275</v>
      </c>
      <c r="G29" s="15">
        <v>0</v>
      </c>
      <c r="H29" s="15">
        <v>0</v>
      </c>
      <c r="I29" s="15">
        <v>0</v>
      </c>
      <c r="J29" s="15">
        <f>VLOOKUP(A29,[1]Hoja1!$A$8:$AL$173,6,0)</f>
        <v>0</v>
      </c>
      <c r="K29" s="15">
        <f>VLOOKUP(A29,[1]Hoja1!$A$8:$AL$173,4,0)</f>
        <v>1000</v>
      </c>
      <c r="L29" s="15">
        <f>VLOOKUP(A29,[1]Hoja1!$A$8:$AL$173,7,0)</f>
        <v>12200</v>
      </c>
      <c r="M29" s="15">
        <f>VLOOKUP(A29,[1]Hoja1!$A$8:$AL$173,26,0)</f>
        <v>2957.8</v>
      </c>
      <c r="N29" s="15">
        <f>VLOOKUP(A29,[1]Hoja1!$A$8:$AL$173,27,0)</f>
        <v>9242.2000000000007</v>
      </c>
    </row>
    <row r="30" spans="1:14" s="11" customFormat="1" ht="17.25" customHeight="1" x14ac:dyDescent="0.25">
      <c r="A30" s="17"/>
      <c r="B30" s="13"/>
      <c r="C30" s="14"/>
      <c r="D30" s="14"/>
      <c r="E30" s="15"/>
      <c r="F30" s="15"/>
      <c r="G30" s="14"/>
      <c r="H30" s="14"/>
      <c r="I30" s="14"/>
      <c r="J30" s="14"/>
      <c r="K30" s="14"/>
      <c r="L30" s="16"/>
      <c r="M30" s="16"/>
      <c r="N30" s="16"/>
    </row>
    <row r="31" spans="1:14" s="11" customFormat="1" ht="10.5" customHeight="1" x14ac:dyDescent="0.25">
      <c r="A31" s="6" t="s">
        <v>29</v>
      </c>
      <c r="B31" s="7"/>
      <c r="C31" s="8"/>
      <c r="D31" s="8"/>
      <c r="E31" s="9"/>
      <c r="F31" s="9"/>
      <c r="G31" s="8"/>
      <c r="H31" s="8"/>
      <c r="I31" s="8"/>
      <c r="J31" s="8"/>
      <c r="K31" s="8"/>
      <c r="L31" s="10"/>
      <c r="M31" s="10"/>
      <c r="N31" s="10"/>
    </row>
    <row r="32" spans="1:14" s="11" customFormat="1" ht="10.5" customHeight="1" x14ac:dyDescent="0.25">
      <c r="A32" s="12" t="s">
        <v>30</v>
      </c>
      <c r="B32" s="13" t="s">
        <v>31</v>
      </c>
      <c r="C32" s="14" t="s">
        <v>16</v>
      </c>
      <c r="D32" s="14" t="s">
        <v>17</v>
      </c>
      <c r="E32" s="15">
        <f t="shared" ref="E32:E36" si="3">+F32/30</f>
        <v>480.3</v>
      </c>
      <c r="F32" s="15">
        <f>VLOOKUP(A32,[1]Hoja1!$A$8:$AL$173,3,0)</f>
        <v>14409</v>
      </c>
      <c r="G32" s="15">
        <v>0</v>
      </c>
      <c r="H32" s="15">
        <v>0</v>
      </c>
      <c r="I32" s="15">
        <v>0</v>
      </c>
      <c r="J32" s="15">
        <f>VLOOKUP(A32,[1]Hoja1!$A$8:$AL$173,6,0)</f>
        <v>0</v>
      </c>
      <c r="K32" s="15">
        <f>VLOOKUP(A32,[1]Hoja1!$A$8:$AL$173,4,0)</f>
        <v>1000</v>
      </c>
      <c r="L32" s="15">
        <f>VLOOKUP(A32,[1]Hoja1!$A$8:$AL$173,7,0)</f>
        <v>20000</v>
      </c>
      <c r="M32" s="15">
        <f>VLOOKUP(A32,[1]Hoja1!$A$8:$AL$173,26,0)</f>
        <v>9134.23</v>
      </c>
      <c r="N32" s="15">
        <f>VLOOKUP(A32,[1]Hoja1!$A$8:$AL$173,27,0)</f>
        <v>10865.77</v>
      </c>
    </row>
    <row r="33" spans="1:14" s="11" customFormat="1" ht="10.5" customHeight="1" x14ac:dyDescent="0.25">
      <c r="A33" s="12" t="s">
        <v>114</v>
      </c>
      <c r="B33" s="13" t="s">
        <v>115</v>
      </c>
      <c r="C33" s="14" t="s">
        <v>116</v>
      </c>
      <c r="D33" s="14" t="s">
        <v>107</v>
      </c>
      <c r="E33" s="15">
        <f t="shared" si="3"/>
        <v>278.8</v>
      </c>
      <c r="F33" s="15">
        <f>VLOOKUP(A33,[1]Hoja1!$A$8:$AL$173,3,0)</f>
        <v>8364</v>
      </c>
      <c r="G33" s="15">
        <v>0</v>
      </c>
      <c r="H33" s="15">
        <v>0</v>
      </c>
      <c r="I33" s="15">
        <v>0</v>
      </c>
      <c r="J33" s="15">
        <f>VLOOKUP(A33,[1]Hoja1!$A$8:$AL$173,6,0)</f>
        <v>0</v>
      </c>
      <c r="K33" s="15">
        <f>VLOOKUP(A33,[1]Hoja1!$A$8:$AL$173,4,0)</f>
        <v>1000</v>
      </c>
      <c r="L33" s="15">
        <f>VLOOKUP(A33,[1]Hoja1!$A$8:$AL$173,7,0)</f>
        <v>11064</v>
      </c>
      <c r="M33" s="15">
        <f>VLOOKUP(A33,[1]Hoja1!$A$8:$AL$173,26,0)</f>
        <v>895.06</v>
      </c>
      <c r="N33" s="15">
        <f>VLOOKUP(A33,[1]Hoja1!$A$8:$AL$173,27,0)</f>
        <v>10168.94</v>
      </c>
    </row>
    <row r="34" spans="1:14" s="11" customFormat="1" ht="10.5" customHeight="1" x14ac:dyDescent="0.25">
      <c r="A34" s="12" t="s">
        <v>120</v>
      </c>
      <c r="B34" s="13" t="s">
        <v>121</v>
      </c>
      <c r="C34" s="14" t="s">
        <v>122</v>
      </c>
      <c r="D34" s="14" t="s">
        <v>17</v>
      </c>
      <c r="E34" s="15">
        <f t="shared" si="3"/>
        <v>485</v>
      </c>
      <c r="F34" s="15">
        <f>VLOOKUP(A34,[1]Hoja1!$A$8:$AL$173,3,0)</f>
        <v>14550</v>
      </c>
      <c r="G34" s="15">
        <v>0</v>
      </c>
      <c r="H34" s="15">
        <v>0</v>
      </c>
      <c r="I34" s="15">
        <v>0</v>
      </c>
      <c r="J34" s="15">
        <f>VLOOKUP(A34,[1]Hoja1!$A$8:$AL$173,6,0)</f>
        <v>0</v>
      </c>
      <c r="K34" s="15">
        <f>VLOOKUP(A34,[1]Hoja1!$A$8:$AL$173,4,0)</f>
        <v>1000</v>
      </c>
      <c r="L34" s="15">
        <f>VLOOKUP(A34,[1]Hoja1!$A$8:$AL$173,7,0)</f>
        <v>24222.42</v>
      </c>
      <c r="M34" s="15">
        <f>VLOOKUP(A34,[1]Hoja1!$A$8:$AL$173,26,0)</f>
        <v>4222.42</v>
      </c>
      <c r="N34" s="15">
        <f>VLOOKUP(A34,[1]Hoja1!$A$8:$AL$173,27,0)</f>
        <v>20000</v>
      </c>
    </row>
    <row r="35" spans="1:14" s="11" customFormat="1" ht="17.25" customHeight="1" x14ac:dyDescent="0.25">
      <c r="A35" s="31" t="s">
        <v>186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3"/>
    </row>
    <row r="36" spans="1:14" s="11" customFormat="1" ht="10.5" customHeight="1" x14ac:dyDescent="0.2">
      <c r="A36" s="29" t="s">
        <v>187</v>
      </c>
      <c r="B36" s="30" t="s">
        <v>188</v>
      </c>
      <c r="C36" s="14" t="s">
        <v>16</v>
      </c>
      <c r="D36" s="14" t="s">
        <v>17</v>
      </c>
      <c r="E36" s="15">
        <f t="shared" si="3"/>
        <v>352.5</v>
      </c>
      <c r="F36" s="15">
        <f>VLOOKUP(A36,[1]Hoja1!$A$8:$AL$173,3,0)</f>
        <v>10575</v>
      </c>
      <c r="G36" s="15">
        <v>0</v>
      </c>
      <c r="H36" s="15">
        <v>0</v>
      </c>
      <c r="I36" s="15">
        <v>0</v>
      </c>
      <c r="J36" s="15">
        <f>VLOOKUP(A36,[1]Hoja1!$A$8:$AL$173,6,0)</f>
        <v>0</v>
      </c>
      <c r="K36" s="15">
        <f>VLOOKUP(A36,[1]Hoja1!$A$8:$AL$173,4,0)</f>
        <v>1000</v>
      </c>
      <c r="L36" s="15">
        <f>VLOOKUP(A36,[1]Hoja1!$A$8:$AL$173,7,0)</f>
        <v>17612.599999999999</v>
      </c>
      <c r="M36" s="15">
        <f>VLOOKUP(A36,[1]Hoja1!$A$8:$AL$173,26,0)</f>
        <v>5939.95</v>
      </c>
      <c r="N36" s="15">
        <f>VLOOKUP(A36,[1]Hoja1!$A$8:$AL$173,27,0)</f>
        <v>11672.65</v>
      </c>
    </row>
    <row r="37" spans="1:14" s="11" customFormat="1" ht="10.5" customHeight="1" x14ac:dyDescent="0.25">
      <c r="A37" s="24"/>
      <c r="B37" s="13"/>
      <c r="C37" s="14"/>
      <c r="D37" s="14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 s="11" customFormat="1" ht="10.5" customHeight="1" x14ac:dyDescent="0.25">
      <c r="A38" s="6" t="s">
        <v>34</v>
      </c>
      <c r="B38" s="7"/>
      <c r="C38" s="8"/>
      <c r="D38" s="8"/>
      <c r="E38" s="9"/>
      <c r="F38" s="9"/>
      <c r="G38" s="8"/>
      <c r="H38" s="8"/>
      <c r="I38" s="8"/>
      <c r="J38" s="8"/>
      <c r="K38" s="8"/>
      <c r="L38" s="10"/>
      <c r="M38" s="10"/>
      <c r="N38" s="10"/>
    </row>
    <row r="39" spans="1:14" s="11" customFormat="1" ht="10.5" customHeight="1" x14ac:dyDescent="0.25">
      <c r="A39" s="24" t="s">
        <v>35</v>
      </c>
      <c r="B39" s="13" t="s">
        <v>36</v>
      </c>
      <c r="C39" s="14" t="s">
        <v>37</v>
      </c>
      <c r="D39" s="14" t="s">
        <v>17</v>
      </c>
      <c r="E39" s="15">
        <f t="shared" ref="E39:E51" si="4">+F39/30</f>
        <v>392.25</v>
      </c>
      <c r="F39" s="15">
        <f>VLOOKUP(A39,[1]Hoja1!$A$8:$AL$173,3,0)</f>
        <v>11767.5</v>
      </c>
      <c r="G39" s="15">
        <v>0</v>
      </c>
      <c r="H39" s="15">
        <v>0</v>
      </c>
      <c r="I39" s="15">
        <v>0</v>
      </c>
      <c r="J39" s="15">
        <f>VLOOKUP(A39,[1]Hoja1!$A$8:$AL$173,6,0)</f>
        <v>0</v>
      </c>
      <c r="K39" s="15">
        <f>VLOOKUP(A39,[1]Hoja1!$A$8:$AL$173,4,0)</f>
        <v>1000</v>
      </c>
      <c r="L39" s="15">
        <f>VLOOKUP(A39,[1]Hoja1!$A$8:$AL$173,7,0)</f>
        <v>11767.5</v>
      </c>
      <c r="M39" s="15">
        <f>VLOOKUP(A39,[1]Hoja1!$A$8:$AL$173,26,0)</f>
        <v>3696.28</v>
      </c>
      <c r="N39" s="15">
        <f>VLOOKUP(A39,[1]Hoja1!$A$8:$AL$173,27,0)</f>
        <v>8071.22</v>
      </c>
    </row>
    <row r="40" spans="1:14" s="11" customFormat="1" ht="10.5" customHeight="1" x14ac:dyDescent="0.25">
      <c r="A40" s="24" t="s">
        <v>38</v>
      </c>
      <c r="B40" s="13" t="s">
        <v>39</v>
      </c>
      <c r="C40" s="14" t="s">
        <v>40</v>
      </c>
      <c r="D40" s="14" t="s">
        <v>17</v>
      </c>
      <c r="E40" s="15">
        <f t="shared" si="4"/>
        <v>278.8</v>
      </c>
      <c r="F40" s="15">
        <f>VLOOKUP(A40,[1]Hoja1!$A$8:$AL$173,3,0)</f>
        <v>8364</v>
      </c>
      <c r="G40" s="15">
        <v>0</v>
      </c>
      <c r="H40" s="15">
        <v>0</v>
      </c>
      <c r="I40" s="15">
        <v>0</v>
      </c>
      <c r="J40" s="15">
        <f>VLOOKUP(A40,[1]Hoja1!$A$8:$AL$173,6,0)</f>
        <v>0</v>
      </c>
      <c r="K40" s="15">
        <f>VLOOKUP(A40,[1]Hoja1!$A$8:$AL$173,4,0)</f>
        <v>1000</v>
      </c>
      <c r="L40" s="15">
        <f>VLOOKUP(A40,[1]Hoja1!$A$8:$AL$173,7,0)</f>
        <v>8364</v>
      </c>
      <c r="M40" s="15">
        <f>VLOOKUP(A40,[1]Hoja1!$A$8:$AL$173,26,0)</f>
        <v>500</v>
      </c>
      <c r="N40" s="15">
        <f>VLOOKUP(A40,[1]Hoja1!$A$8:$AL$173,27,0)</f>
        <v>7864</v>
      </c>
    </row>
    <row r="41" spans="1:14" s="11" customFormat="1" ht="10.5" customHeight="1" x14ac:dyDescent="0.25">
      <c r="A41" s="24" t="s">
        <v>41</v>
      </c>
      <c r="B41" s="13" t="s">
        <v>42</v>
      </c>
      <c r="C41" s="14" t="s">
        <v>40</v>
      </c>
      <c r="D41" s="14" t="s">
        <v>17</v>
      </c>
      <c r="E41" s="15">
        <f t="shared" si="4"/>
        <v>278.8</v>
      </c>
      <c r="F41" s="15">
        <f>VLOOKUP(A41,[1]Hoja1!$A$8:$AL$173,3,0)</f>
        <v>8364</v>
      </c>
      <c r="G41" s="15">
        <v>0</v>
      </c>
      <c r="H41" s="15">
        <v>0</v>
      </c>
      <c r="I41" s="15">
        <v>0</v>
      </c>
      <c r="J41" s="15">
        <f>VLOOKUP(A41,[1]Hoja1!$A$8:$AL$173,6,0)</f>
        <v>0</v>
      </c>
      <c r="K41" s="15">
        <f>VLOOKUP(A41,[1]Hoja1!$A$8:$AL$173,4,0)</f>
        <v>1000</v>
      </c>
      <c r="L41" s="15">
        <f>VLOOKUP(A41,[1]Hoja1!$A$8:$AL$173,7,0)</f>
        <v>8364</v>
      </c>
      <c r="M41" s="15">
        <f>VLOOKUP(A41,[1]Hoja1!$A$8:$AL$173,26,0)</f>
        <v>2674.8</v>
      </c>
      <c r="N41" s="15">
        <f>VLOOKUP(A41,[1]Hoja1!$A$8:$AL$173,27,0)</f>
        <v>5689.2</v>
      </c>
    </row>
    <row r="42" spans="1:14" s="11" customFormat="1" ht="10.5" customHeight="1" x14ac:dyDescent="0.25">
      <c r="A42" s="24" t="s">
        <v>43</v>
      </c>
      <c r="B42" s="13" t="s">
        <v>44</v>
      </c>
      <c r="C42" s="14" t="s">
        <v>40</v>
      </c>
      <c r="D42" s="14" t="s">
        <v>17</v>
      </c>
      <c r="E42" s="15">
        <f t="shared" si="4"/>
        <v>278.8</v>
      </c>
      <c r="F42" s="15">
        <f>VLOOKUP(A42,[1]Hoja1!$A$8:$AL$173,3,0)</f>
        <v>8364</v>
      </c>
      <c r="G42" s="15">
        <v>0</v>
      </c>
      <c r="H42" s="15">
        <v>0</v>
      </c>
      <c r="I42" s="15">
        <v>0</v>
      </c>
      <c r="J42" s="15">
        <f>VLOOKUP(A42,[1]Hoja1!$A$8:$AL$173,6,0)</f>
        <v>0</v>
      </c>
      <c r="K42" s="15">
        <f>VLOOKUP(A42,[1]Hoja1!$A$8:$AL$173,4,0)</f>
        <v>1000</v>
      </c>
      <c r="L42" s="15">
        <f>VLOOKUP(A42,[1]Hoja1!$A$8:$AL$173,7,0)</f>
        <v>8364</v>
      </c>
      <c r="M42" s="15">
        <f>VLOOKUP(A42,[1]Hoja1!$A$8:$AL$173,26,0)</f>
        <v>2306.48</v>
      </c>
      <c r="N42" s="15">
        <f>VLOOKUP(A42,[1]Hoja1!$A$8:$AL$173,27,0)</f>
        <v>6057.52</v>
      </c>
    </row>
    <row r="43" spans="1:14" s="11" customFormat="1" ht="10.5" customHeight="1" x14ac:dyDescent="0.25">
      <c r="A43" s="24" t="s">
        <v>45</v>
      </c>
      <c r="B43" s="13" t="s">
        <v>46</v>
      </c>
      <c r="C43" s="14" t="s">
        <v>37</v>
      </c>
      <c r="D43" s="14" t="s">
        <v>17</v>
      </c>
      <c r="E43" s="15">
        <f t="shared" si="4"/>
        <v>305.60000000000002</v>
      </c>
      <c r="F43" s="15">
        <f>VLOOKUP(A43,[1]Hoja1!$A$8:$AL$173,3,0)</f>
        <v>9168</v>
      </c>
      <c r="G43" s="15">
        <v>0</v>
      </c>
      <c r="H43" s="15">
        <v>0</v>
      </c>
      <c r="I43" s="15">
        <v>0</v>
      </c>
      <c r="J43" s="15">
        <f>VLOOKUP(A43,[1]Hoja1!$A$8:$AL$173,6,0)</f>
        <v>0</v>
      </c>
      <c r="K43" s="15">
        <f>VLOOKUP(A43,[1]Hoja1!$A$8:$AL$173,4,0)</f>
        <v>1000</v>
      </c>
      <c r="L43" s="15">
        <f>VLOOKUP(A43,[1]Hoja1!$A$8:$AL$173,7,0)</f>
        <v>11168</v>
      </c>
      <c r="M43" s="15">
        <f>VLOOKUP(A43,[1]Hoja1!$A$8:$AL$173,26,0)</f>
        <v>6667.69</v>
      </c>
      <c r="N43" s="15">
        <f>VLOOKUP(A43,[1]Hoja1!$A$8:$AL$173,27,0)</f>
        <v>4500.3100000000004</v>
      </c>
    </row>
    <row r="44" spans="1:14" s="11" customFormat="1" ht="10.5" customHeight="1" x14ac:dyDescent="0.25">
      <c r="A44" s="24" t="s">
        <v>32</v>
      </c>
      <c r="B44" s="13" t="s">
        <v>33</v>
      </c>
      <c r="C44" s="14" t="s">
        <v>37</v>
      </c>
      <c r="D44" s="14" t="s">
        <v>17</v>
      </c>
      <c r="E44" s="15">
        <f t="shared" si="4"/>
        <v>260.21333333333331</v>
      </c>
      <c r="F44" s="15">
        <f>VLOOKUP(A44,[1]Hoja1!$A$8:$AL$173,3,0)</f>
        <v>7806.4</v>
      </c>
      <c r="G44" s="15">
        <v>0</v>
      </c>
      <c r="H44" s="15">
        <v>0</v>
      </c>
      <c r="I44" s="15">
        <v>0</v>
      </c>
      <c r="J44" s="15">
        <f>VLOOKUP(A44,[1]Hoja1!$A$8:$AL$173,6,0)</f>
        <v>0</v>
      </c>
      <c r="K44" s="15">
        <f>VLOOKUP(A44,[1]Hoja1!$A$8:$AL$173,4,0)</f>
        <v>1000</v>
      </c>
      <c r="L44" s="15">
        <f>VLOOKUP(A44,[1]Hoja1!$A$8:$AL$173,7,0)</f>
        <v>7806.4</v>
      </c>
      <c r="M44" s="15">
        <f>VLOOKUP(A44,[1]Hoja1!$A$8:$AL$173,26,0)</f>
        <v>625</v>
      </c>
      <c r="N44" s="15">
        <f>VLOOKUP(A44,[1]Hoja1!$A$8:$AL$173,27,0)</f>
        <v>7181.4</v>
      </c>
    </row>
    <row r="45" spans="1:14" s="11" customFormat="1" ht="10.5" customHeight="1" x14ac:dyDescent="0.25">
      <c r="A45" s="24" t="s">
        <v>48</v>
      </c>
      <c r="B45" s="13" t="s">
        <v>49</v>
      </c>
      <c r="C45" s="14" t="s">
        <v>161</v>
      </c>
      <c r="D45" s="14" t="s">
        <v>17</v>
      </c>
      <c r="E45" s="15">
        <f t="shared" si="4"/>
        <v>516.79999999999995</v>
      </c>
      <c r="F45" s="15">
        <f>VLOOKUP(A45,[1]Hoja1!$A$8:$AL$173,3,0)</f>
        <v>15504</v>
      </c>
      <c r="G45" s="15">
        <v>0</v>
      </c>
      <c r="H45" s="15">
        <v>0</v>
      </c>
      <c r="I45" s="15">
        <v>0</v>
      </c>
      <c r="J45" s="15">
        <f>VLOOKUP(A45,[1]Hoja1!$A$8:$AL$173,6,0)</f>
        <v>0</v>
      </c>
      <c r="K45" s="15">
        <f>VLOOKUP(A45,[1]Hoja1!$A$8:$AL$173,4,0)</f>
        <v>1000</v>
      </c>
      <c r="L45" s="15">
        <f>VLOOKUP(A45,[1]Hoja1!$A$8:$AL$173,7,0)</f>
        <v>15504</v>
      </c>
      <c r="M45" s="15">
        <f>VLOOKUP(A45,[1]Hoja1!$A$8:$AL$173,26,0)</f>
        <v>6607.96</v>
      </c>
      <c r="N45" s="15">
        <f>VLOOKUP(A45,[1]Hoja1!$A$8:$AL$173,27,0)</f>
        <v>8896.0400000000009</v>
      </c>
    </row>
    <row r="46" spans="1:14" s="11" customFormat="1" ht="10.5" customHeight="1" x14ac:dyDescent="0.25">
      <c r="A46" s="24" t="s">
        <v>50</v>
      </c>
      <c r="B46" s="13" t="s">
        <v>51</v>
      </c>
      <c r="C46" s="14" t="s">
        <v>52</v>
      </c>
      <c r="D46" s="14" t="s">
        <v>17</v>
      </c>
      <c r="E46" s="15">
        <f t="shared" si="4"/>
        <v>525</v>
      </c>
      <c r="F46" s="15">
        <f>VLOOKUP(A46,[1]Hoja1!$A$8:$AL$173,3,0)</f>
        <v>15750</v>
      </c>
      <c r="G46" s="15">
        <v>0</v>
      </c>
      <c r="H46" s="15">
        <v>0</v>
      </c>
      <c r="I46" s="15">
        <v>0</v>
      </c>
      <c r="J46" s="15">
        <f>VLOOKUP(A46,[1]Hoja1!$A$8:$AL$173,6,0)</f>
        <v>0</v>
      </c>
      <c r="K46" s="15">
        <f>VLOOKUP(A46,[1]Hoja1!$A$8:$AL$173,4,0)</f>
        <v>1000</v>
      </c>
      <c r="L46" s="15">
        <f>VLOOKUP(A46,[1]Hoja1!$A$8:$AL$173,7,0)</f>
        <v>19600.8</v>
      </c>
      <c r="M46" s="15">
        <f>VLOOKUP(A46,[1]Hoja1!$A$8:$AL$173,26,0)</f>
        <v>5222.2299999999996</v>
      </c>
      <c r="N46" s="15">
        <f>VLOOKUP(A46,[1]Hoja1!$A$8:$AL$173,27,0)</f>
        <v>14378.57</v>
      </c>
    </row>
    <row r="47" spans="1:14" s="11" customFormat="1" ht="10.5" customHeight="1" x14ac:dyDescent="0.25">
      <c r="A47" s="24" t="s">
        <v>53</v>
      </c>
      <c r="B47" s="13" t="s">
        <v>54</v>
      </c>
      <c r="C47" s="14" t="s">
        <v>55</v>
      </c>
      <c r="D47" s="14" t="s">
        <v>17</v>
      </c>
      <c r="E47" s="15">
        <f t="shared" si="4"/>
        <v>278.8</v>
      </c>
      <c r="F47" s="15">
        <f>VLOOKUP(A47,[1]Hoja1!$A$8:$AL$173,3,0)</f>
        <v>8364</v>
      </c>
      <c r="G47" s="15">
        <v>0</v>
      </c>
      <c r="H47" s="15">
        <v>0</v>
      </c>
      <c r="I47" s="15">
        <v>0</v>
      </c>
      <c r="J47" s="15">
        <f>VLOOKUP(A47,[1]Hoja1!$A$8:$AL$173,6,0)</f>
        <v>0</v>
      </c>
      <c r="K47" s="15">
        <f>VLOOKUP(A47,[1]Hoja1!$A$8:$AL$173,4,0)</f>
        <v>1000</v>
      </c>
      <c r="L47" s="15">
        <f>VLOOKUP(A47,[1]Hoja1!$A$8:$AL$173,7,0)</f>
        <v>8364</v>
      </c>
      <c r="M47" s="15">
        <f>VLOOKUP(A47,[1]Hoja1!$A$8:$AL$173,26,0)</f>
        <v>0</v>
      </c>
      <c r="N47" s="15">
        <f>VLOOKUP(A47,[1]Hoja1!$A$8:$AL$173,27,0)</f>
        <v>8364</v>
      </c>
    </row>
    <row r="48" spans="1:14" x14ac:dyDescent="0.25">
      <c r="A48" s="24" t="s">
        <v>100</v>
      </c>
      <c r="B48" s="13" t="s">
        <v>58</v>
      </c>
      <c r="C48" s="14" t="s">
        <v>59</v>
      </c>
      <c r="D48" s="14" t="s">
        <v>107</v>
      </c>
      <c r="E48" s="15">
        <f t="shared" si="4"/>
        <v>278.8</v>
      </c>
      <c r="F48" s="15">
        <f>VLOOKUP(A48,[1]Hoja1!$A$8:$AL$173,3,0)</f>
        <v>8364</v>
      </c>
      <c r="G48" s="15">
        <v>0</v>
      </c>
      <c r="H48" s="15">
        <v>0</v>
      </c>
      <c r="I48" s="15">
        <v>0</v>
      </c>
      <c r="J48" s="15">
        <f>VLOOKUP(A48,[1]Hoja1!$A$8:$AL$173,6,0)</f>
        <v>0</v>
      </c>
      <c r="K48" s="15">
        <f>VLOOKUP(A48,[1]Hoja1!$A$8:$AL$173,4,0)</f>
        <v>1000</v>
      </c>
      <c r="L48" s="15">
        <f>VLOOKUP(A48,[1]Hoja1!$A$8:$AL$173,7,0)</f>
        <v>9370.32</v>
      </c>
      <c r="M48" s="15">
        <f>VLOOKUP(A48,[1]Hoja1!$A$8:$AL$173,26,0)</f>
        <v>237.82</v>
      </c>
      <c r="N48" s="15">
        <f>VLOOKUP(A48,[1]Hoja1!$A$8:$AL$173,27,0)</f>
        <v>9132.5</v>
      </c>
    </row>
    <row r="49" spans="1:14" ht="12.75" customHeight="1" x14ac:dyDescent="0.25">
      <c r="A49" s="24" t="s">
        <v>101</v>
      </c>
      <c r="B49" s="13" t="s">
        <v>60</v>
      </c>
      <c r="C49" s="14" t="s">
        <v>59</v>
      </c>
      <c r="D49" s="14" t="s">
        <v>107</v>
      </c>
      <c r="E49" s="15">
        <f t="shared" si="4"/>
        <v>430</v>
      </c>
      <c r="F49" s="15">
        <f>VLOOKUP(A49,[1]Hoja1!$A$8:$AL$173,3,0)</f>
        <v>12900</v>
      </c>
      <c r="G49" s="15">
        <v>0</v>
      </c>
      <c r="H49" s="15">
        <v>0</v>
      </c>
      <c r="I49" s="15">
        <v>0</v>
      </c>
      <c r="J49" s="15">
        <f>VLOOKUP(A49,[1]Hoja1!$A$8:$AL$173,6,0)</f>
        <v>0</v>
      </c>
      <c r="K49" s="15">
        <f>VLOOKUP(A49,[1]Hoja1!$A$8:$AL$173,4,0)</f>
        <v>1000</v>
      </c>
      <c r="L49" s="15">
        <f>VLOOKUP(A49,[1]Hoja1!$A$8:$AL$173,7,0)</f>
        <v>13900</v>
      </c>
      <c r="M49" s="15">
        <f>VLOOKUP(A49,[1]Hoja1!$A$8:$AL$173,26,0)</f>
        <v>1743.78</v>
      </c>
      <c r="N49" s="15">
        <f>VLOOKUP(A49,[1]Hoja1!$A$8:$AL$173,27,0)</f>
        <v>12156.22</v>
      </c>
    </row>
    <row r="50" spans="1:14" ht="12.75" customHeight="1" x14ac:dyDescent="0.25">
      <c r="A50" s="24" t="s">
        <v>139</v>
      </c>
      <c r="B50" s="13" t="s">
        <v>140</v>
      </c>
      <c r="C50" s="14" t="s">
        <v>16</v>
      </c>
      <c r="D50" s="14" t="s">
        <v>107</v>
      </c>
      <c r="E50" s="15">
        <f t="shared" ref="E50" si="5">+F50/30</f>
        <v>313.60000000000002</v>
      </c>
      <c r="F50" s="15">
        <f>VLOOKUP(A50,[1]Hoja1!$A$8:$AL$173,3,0)</f>
        <v>9408</v>
      </c>
      <c r="G50" s="15">
        <v>0</v>
      </c>
      <c r="H50" s="15">
        <v>0</v>
      </c>
      <c r="I50" s="15">
        <v>0</v>
      </c>
      <c r="J50" s="15">
        <f>VLOOKUP(A50,[1]Hoja1!$A$8:$AL$173,6,0)</f>
        <v>0</v>
      </c>
      <c r="K50" s="15">
        <f>VLOOKUP(A50,[1]Hoja1!$A$8:$AL$173,4,0)</f>
        <v>1000</v>
      </c>
      <c r="L50" s="15">
        <f>VLOOKUP(A50,[1]Hoja1!$A$8:$AL$173,7,0)</f>
        <v>12320</v>
      </c>
      <c r="M50" s="15">
        <f>VLOOKUP(A50,[1]Hoja1!$A$8:$AL$173,26,0)</f>
        <v>1357.16</v>
      </c>
      <c r="N50" s="15">
        <f>VLOOKUP(A50,[1]Hoja1!$A$8:$AL$173,27,0)</f>
        <v>10962.84</v>
      </c>
    </row>
    <row r="51" spans="1:14" ht="12.75" customHeight="1" x14ac:dyDescent="0.25">
      <c r="A51" s="24" t="s">
        <v>117</v>
      </c>
      <c r="B51" s="13" t="s">
        <v>145</v>
      </c>
      <c r="C51" s="14" t="s">
        <v>28</v>
      </c>
      <c r="D51" s="14" t="s">
        <v>107</v>
      </c>
      <c r="E51" s="15">
        <f t="shared" si="4"/>
        <v>650</v>
      </c>
      <c r="F51" s="15">
        <f>VLOOKUP(A51,[1]Hoja1!$A$8:$AL$173,3,0)</f>
        <v>19500</v>
      </c>
      <c r="G51" s="15">
        <v>0</v>
      </c>
      <c r="H51" s="15">
        <v>0</v>
      </c>
      <c r="I51" s="15">
        <v>0</v>
      </c>
      <c r="J51" s="15">
        <f>VLOOKUP(A51,[1]Hoja1!$A$8:$AL$173,6,0)</f>
        <v>0</v>
      </c>
      <c r="K51" s="15">
        <f>VLOOKUP(A51,[1]Hoja1!$A$8:$AL$173,4,0)</f>
        <v>1000</v>
      </c>
      <c r="L51" s="15">
        <f>VLOOKUP(A51,[1]Hoja1!$A$8:$AL$173,7,0)</f>
        <v>36967.9</v>
      </c>
      <c r="M51" s="15">
        <f>VLOOKUP(A51,[1]Hoja1!$A$8:$AL$173,26,0)</f>
        <v>6967.9</v>
      </c>
      <c r="N51" s="15">
        <f>VLOOKUP(A51,[1]Hoja1!$A$8:$AL$173,27,0)</f>
        <v>30000</v>
      </c>
    </row>
    <row r="52" spans="1:14" ht="12.75" customHeight="1" x14ac:dyDescent="0.25">
      <c r="A52" s="24" t="s">
        <v>133</v>
      </c>
      <c r="B52" s="13" t="s">
        <v>134</v>
      </c>
      <c r="C52" s="5" t="s">
        <v>56</v>
      </c>
      <c r="D52" s="14" t="s">
        <v>107</v>
      </c>
      <c r="E52" s="15">
        <f>+F52/30</f>
        <v>313.60000000000002</v>
      </c>
      <c r="F52" s="15">
        <f>VLOOKUP(A52,[1]Hoja1!$A$8:$AL$173,3,0)</f>
        <v>9408</v>
      </c>
      <c r="G52" s="15">
        <v>0</v>
      </c>
      <c r="H52" s="15">
        <v>0</v>
      </c>
      <c r="I52" s="15">
        <v>0</v>
      </c>
      <c r="J52" s="15">
        <f>VLOOKUP(A52,[1]Hoja1!$A$8:$AL$173,6,0)</f>
        <v>0</v>
      </c>
      <c r="K52" s="15">
        <f>VLOOKUP(A52,[1]Hoja1!$A$8:$AL$173,4,0)</f>
        <v>1000</v>
      </c>
      <c r="L52" s="15">
        <f>VLOOKUP(A52,[1]Hoja1!$A$8:$AL$173,7,0)</f>
        <v>12320</v>
      </c>
      <c r="M52" s="15">
        <f>VLOOKUP(A52,[1]Hoja1!$A$8:$AL$173,26,0)</f>
        <v>1357.16</v>
      </c>
      <c r="N52" s="15">
        <f>VLOOKUP(A52,[1]Hoja1!$A$8:$AL$173,27,0)</f>
        <v>10962.84</v>
      </c>
    </row>
    <row r="53" spans="1:14" s="11" customFormat="1" ht="10.5" customHeight="1" x14ac:dyDescent="0.25">
      <c r="A53" s="24" t="s">
        <v>166</v>
      </c>
      <c r="B53" s="13" t="s">
        <v>167</v>
      </c>
      <c r="C53" s="5" t="s">
        <v>56</v>
      </c>
      <c r="D53" s="14" t="s">
        <v>107</v>
      </c>
      <c r="E53" s="15">
        <f t="shared" ref="E53:E58" si="6">+F53/30</f>
        <v>313.60000000000002</v>
      </c>
      <c r="F53" s="15">
        <f>VLOOKUP(A53,[1]Hoja1!$A$8:$AL$173,3,0)</f>
        <v>9408</v>
      </c>
      <c r="G53" s="15">
        <v>0</v>
      </c>
      <c r="H53" s="15">
        <v>0</v>
      </c>
      <c r="I53" s="15">
        <v>0</v>
      </c>
      <c r="J53" s="15">
        <f>VLOOKUP(A53,[1]Hoja1!$A$8:$AL$173,6,0)</f>
        <v>0</v>
      </c>
      <c r="K53" s="15">
        <f>VLOOKUP(A53,[1]Hoja1!$A$8:$AL$173,4,0)</f>
        <v>1000</v>
      </c>
      <c r="L53" s="15">
        <f>VLOOKUP(A53,[1]Hoja1!$A$8:$AL$173,7,0)</f>
        <v>12320</v>
      </c>
      <c r="M53" s="15">
        <f>VLOOKUP(A53,[1]Hoja1!$A$8:$AL$173,26,0)</f>
        <v>1357.16</v>
      </c>
      <c r="N53" s="15">
        <f>VLOOKUP(A53,[1]Hoja1!$A$8:$AL$173,27,0)</f>
        <v>10962.84</v>
      </c>
    </row>
    <row r="54" spans="1:14" s="11" customFormat="1" ht="17.25" customHeight="1" x14ac:dyDescent="0.25">
      <c r="A54" s="24" t="s">
        <v>168</v>
      </c>
      <c r="B54" s="13" t="s">
        <v>169</v>
      </c>
      <c r="C54" s="5" t="s">
        <v>56</v>
      </c>
      <c r="D54" s="14" t="s">
        <v>107</v>
      </c>
      <c r="E54" s="15">
        <f t="shared" si="6"/>
        <v>313.60000000000002</v>
      </c>
      <c r="F54" s="15">
        <f>VLOOKUP(A54,[1]Hoja1!$A$8:$AL$173,3,0)</f>
        <v>9408</v>
      </c>
      <c r="G54" s="15">
        <v>0</v>
      </c>
      <c r="H54" s="15">
        <v>0</v>
      </c>
      <c r="I54" s="15">
        <v>0</v>
      </c>
      <c r="J54" s="15">
        <f>VLOOKUP(A54,[1]Hoja1!$A$8:$AL$173,6,0)</f>
        <v>0</v>
      </c>
      <c r="K54" s="15">
        <f>VLOOKUP(A54,[1]Hoja1!$A$8:$AL$173,4,0)</f>
        <v>1000</v>
      </c>
      <c r="L54" s="15">
        <f>VLOOKUP(A54,[1]Hoja1!$A$8:$AL$173,7,0)</f>
        <v>12320</v>
      </c>
      <c r="M54" s="15">
        <f>VLOOKUP(A54,[1]Hoja1!$A$8:$AL$173,26,0)</f>
        <v>1357.16</v>
      </c>
      <c r="N54" s="15">
        <f>VLOOKUP(A54,[1]Hoja1!$A$8:$AL$173,27,0)</f>
        <v>10962.84</v>
      </c>
    </row>
    <row r="55" spans="1:14" s="11" customFormat="1" ht="10.5" customHeight="1" x14ac:dyDescent="0.25">
      <c r="A55" s="24" t="s">
        <v>170</v>
      </c>
      <c r="B55" s="13" t="s">
        <v>171</v>
      </c>
      <c r="C55" s="5" t="s">
        <v>40</v>
      </c>
      <c r="D55" s="14" t="s">
        <v>107</v>
      </c>
      <c r="E55" s="15">
        <f t="shared" si="6"/>
        <v>278.8</v>
      </c>
      <c r="F55" s="15">
        <f>VLOOKUP(A55,[1]Hoja1!$A$8:$AL$173,3,0)</f>
        <v>8364</v>
      </c>
      <c r="G55" s="15">
        <v>0</v>
      </c>
      <c r="H55" s="15">
        <v>0</v>
      </c>
      <c r="I55" s="15">
        <v>0</v>
      </c>
      <c r="J55" s="15">
        <f>VLOOKUP(A55,[1]Hoja1!$A$8:$AL$173,6,0)</f>
        <v>0</v>
      </c>
      <c r="K55" s="15">
        <f>VLOOKUP(A55,[1]Hoja1!$A$8:$AL$173,4,0)</f>
        <v>1000</v>
      </c>
      <c r="L55" s="15">
        <f>VLOOKUP(A55,[1]Hoja1!$A$8:$AL$173,7,0)</f>
        <v>8364</v>
      </c>
      <c r="M55" s="15">
        <f>VLOOKUP(A55,[1]Hoja1!$A$8:$AL$173,26,0)</f>
        <v>600</v>
      </c>
      <c r="N55" s="15">
        <f>VLOOKUP(A55,[1]Hoja1!$A$8:$AL$173,27,0)</f>
        <v>7764</v>
      </c>
    </row>
    <row r="56" spans="1:14" s="11" customFormat="1" ht="10.5" customHeight="1" x14ac:dyDescent="0.25">
      <c r="A56" s="24" t="s">
        <v>174</v>
      </c>
      <c r="B56" s="13" t="s">
        <v>175</v>
      </c>
      <c r="C56" s="5" t="s">
        <v>56</v>
      </c>
      <c r="D56" s="14" t="s">
        <v>107</v>
      </c>
      <c r="E56" s="15">
        <f t="shared" si="6"/>
        <v>278.8</v>
      </c>
      <c r="F56" s="15">
        <f>VLOOKUP(A56,[1]Hoja1!$A$8:$AL$173,3,0)</f>
        <v>8364</v>
      </c>
      <c r="G56" s="15">
        <v>0</v>
      </c>
      <c r="H56" s="15">
        <v>0</v>
      </c>
      <c r="I56" s="15">
        <v>0</v>
      </c>
      <c r="J56" s="15">
        <f>VLOOKUP(A56,[1]Hoja1!$A$8:$AL$173,6,0)</f>
        <v>0</v>
      </c>
      <c r="K56" s="15">
        <f>VLOOKUP(A56,[1]Hoja1!$A$8:$AL$173,4,0)</f>
        <v>1000</v>
      </c>
      <c r="L56" s="15">
        <f>VLOOKUP(A56,[1]Hoja1!$A$8:$AL$173,7,0)</f>
        <v>8364</v>
      </c>
      <c r="M56" s="15">
        <f>VLOOKUP(A56,[1]Hoja1!$A$8:$AL$173,26,0)</f>
        <v>1052.3800000000001</v>
      </c>
      <c r="N56" s="15">
        <f>VLOOKUP(A56,[1]Hoja1!$A$8:$AL$173,27,0)</f>
        <v>7311.62</v>
      </c>
    </row>
    <row r="57" spans="1:14" s="11" customFormat="1" ht="10.5" customHeight="1" x14ac:dyDescent="0.25">
      <c r="A57" s="24" t="s">
        <v>184</v>
      </c>
      <c r="B57" s="13" t="s">
        <v>185</v>
      </c>
      <c r="C57" s="5" t="s">
        <v>56</v>
      </c>
      <c r="D57" s="14" t="s">
        <v>107</v>
      </c>
      <c r="E57" s="15">
        <f t="shared" si="6"/>
        <v>446.53</v>
      </c>
      <c r="F57" s="15">
        <f>VLOOKUP(A57,[1]Hoja1!$A$8:$AL$173,3,0)</f>
        <v>13395.9</v>
      </c>
      <c r="G57" s="15">
        <v>0</v>
      </c>
      <c r="H57" s="15">
        <v>0</v>
      </c>
      <c r="I57" s="15">
        <v>0</v>
      </c>
      <c r="J57" s="15">
        <f>VLOOKUP(A57,[1]Hoja1!$A$8:$AL$173,6,0)</f>
        <v>0</v>
      </c>
      <c r="K57" s="15">
        <f>VLOOKUP(A57,[1]Hoja1!$A$8:$AL$173,4,0)</f>
        <v>1000</v>
      </c>
      <c r="L57" s="15">
        <f>VLOOKUP(A57,[1]Hoja1!$A$8:$AL$173,7,0)</f>
        <v>18995.900000000001</v>
      </c>
      <c r="M57" s="15">
        <f>VLOOKUP(A57,[1]Hoja1!$A$8:$AL$173,26,0)</f>
        <v>2955.94</v>
      </c>
      <c r="N57" s="15">
        <f>VLOOKUP(A57,[1]Hoja1!$A$8:$AL$173,27,0)</f>
        <v>16039.96</v>
      </c>
    </row>
    <row r="58" spans="1:14" s="11" customFormat="1" ht="10.5" customHeight="1" x14ac:dyDescent="0.25">
      <c r="A58" s="24" t="s">
        <v>192</v>
      </c>
      <c r="B58" s="13" t="s">
        <v>193</v>
      </c>
      <c r="C58" s="5" t="s">
        <v>56</v>
      </c>
      <c r="D58" s="14" t="s">
        <v>107</v>
      </c>
      <c r="E58" s="15">
        <f t="shared" si="6"/>
        <v>325</v>
      </c>
      <c r="F58" s="15">
        <f>VLOOKUP(A58,[1]Hoja1!$A$8:$AL$173,3,0)</f>
        <v>9750</v>
      </c>
      <c r="G58" s="15">
        <v>0</v>
      </c>
      <c r="H58" s="15">
        <v>0</v>
      </c>
      <c r="I58" s="15">
        <v>0</v>
      </c>
      <c r="J58" s="15">
        <f>VLOOKUP(A58,[1]Hoja1!$A$8:$AL$173,6,0)</f>
        <v>0</v>
      </c>
      <c r="K58" s="15">
        <f>VLOOKUP(A58,[1]Hoja1!$A$8:$AL$173,4,0)</f>
        <v>1000</v>
      </c>
      <c r="L58" s="15">
        <f>VLOOKUP(A58,[1]Hoja1!$A$8:$AL$173,7,0)</f>
        <v>15000</v>
      </c>
      <c r="M58" s="15">
        <f>VLOOKUP(A58,[1]Hoja1!$A$8:$AL$173,26,0)</f>
        <v>1839.82</v>
      </c>
      <c r="N58" s="15">
        <f>VLOOKUP(A58,[1]Hoja1!$A$8:$AL$173,27,0)</f>
        <v>13160.18</v>
      </c>
    </row>
    <row r="59" spans="1:14" s="11" customFormat="1" ht="10.5" customHeight="1" x14ac:dyDescent="0.25">
      <c r="A59" s="6" t="s">
        <v>61</v>
      </c>
      <c r="B59" s="7"/>
      <c r="C59" s="8"/>
      <c r="D59" s="8"/>
      <c r="E59" s="9"/>
      <c r="F59" s="9"/>
      <c r="G59" s="8"/>
      <c r="H59" s="8"/>
      <c r="I59" s="8"/>
      <c r="J59" s="8"/>
      <c r="K59" s="8"/>
      <c r="L59" s="10"/>
      <c r="M59" s="10"/>
      <c r="N59" s="10"/>
    </row>
    <row r="60" spans="1:14" s="11" customFormat="1" ht="17.25" customHeight="1" x14ac:dyDescent="0.25">
      <c r="A60" s="24" t="s">
        <v>102</v>
      </c>
      <c r="B60" s="13" t="s">
        <v>148</v>
      </c>
      <c r="C60" s="14" t="s">
        <v>62</v>
      </c>
      <c r="D60" s="14" t="s">
        <v>107</v>
      </c>
      <c r="E60" s="15">
        <f t="shared" ref="E60:E63" si="7">+F60/30</f>
        <v>278.8</v>
      </c>
      <c r="F60" s="15">
        <f>VLOOKUP(A60,[1]Hoja1!$A$8:$AL$173,3,0)</f>
        <v>8364</v>
      </c>
      <c r="G60" s="15">
        <v>0</v>
      </c>
      <c r="H60" s="15">
        <v>0</v>
      </c>
      <c r="I60" s="15">
        <v>0</v>
      </c>
      <c r="J60" s="15">
        <f>VLOOKUP(A60,[1]Hoja1!$A$8:$AL$173,6,0)</f>
        <v>0</v>
      </c>
      <c r="K60" s="15">
        <f>VLOOKUP(A60,[1]Hoja1!$A$8:$AL$173,4,0)</f>
        <v>1000</v>
      </c>
      <c r="L60" s="15">
        <f>VLOOKUP(A60,[1]Hoja1!$A$8:$AL$173,7,0)</f>
        <v>8364</v>
      </c>
      <c r="M60" s="15">
        <f>VLOOKUP(A60,[1]Hoja1!$A$8:$AL$173,26,0)</f>
        <v>0</v>
      </c>
      <c r="N60" s="15">
        <f>VLOOKUP(A60,[1]Hoja1!$A$8:$AL$173,27,0)</f>
        <v>8364</v>
      </c>
    </row>
    <row r="61" spans="1:14" s="11" customFormat="1" ht="10.5" customHeight="1" x14ac:dyDescent="0.25">
      <c r="A61" s="24" t="s">
        <v>99</v>
      </c>
      <c r="B61" s="13" t="s">
        <v>147</v>
      </c>
      <c r="C61" s="14" t="s">
        <v>62</v>
      </c>
      <c r="D61" s="14" t="s">
        <v>107</v>
      </c>
      <c r="E61" s="15">
        <f t="shared" si="7"/>
        <v>278.8</v>
      </c>
      <c r="F61" s="15">
        <f>VLOOKUP(A61,[1]Hoja1!$A$8:$AL$173,3,0)</f>
        <v>8364</v>
      </c>
      <c r="G61" s="15">
        <v>0</v>
      </c>
      <c r="H61" s="15">
        <v>0</v>
      </c>
      <c r="I61" s="15">
        <v>0</v>
      </c>
      <c r="J61" s="15">
        <f>VLOOKUP(A61,[1]Hoja1!$A$8:$AL$173,6,0)</f>
        <v>0</v>
      </c>
      <c r="K61" s="15">
        <f>VLOOKUP(A61,[1]Hoja1!$A$8:$AL$173,4,0)</f>
        <v>1000</v>
      </c>
      <c r="L61" s="15">
        <f>VLOOKUP(A61,[1]Hoja1!$A$8:$AL$173,7,0)</f>
        <v>8364</v>
      </c>
      <c r="M61" s="15">
        <f>VLOOKUP(A61,[1]Hoja1!$A$8:$AL$173,26,0)</f>
        <v>0</v>
      </c>
      <c r="N61" s="15">
        <f>VLOOKUP(A61,[1]Hoja1!$A$8:$AL$173,27,0)</f>
        <v>8364</v>
      </c>
    </row>
    <row r="62" spans="1:14" s="11" customFormat="1" ht="10.5" customHeight="1" x14ac:dyDescent="0.25">
      <c r="A62" s="24" t="s">
        <v>141</v>
      </c>
      <c r="B62" s="13" t="s">
        <v>142</v>
      </c>
      <c r="C62" s="14" t="s">
        <v>62</v>
      </c>
      <c r="D62" s="14" t="s">
        <v>107</v>
      </c>
      <c r="E62" s="15">
        <v>208</v>
      </c>
      <c r="F62" s="15">
        <f>VLOOKUP(A62,[1]Hoja1!$A$8:$AL$173,3,0)</f>
        <v>8364</v>
      </c>
      <c r="G62" s="15">
        <v>0</v>
      </c>
      <c r="H62" s="15">
        <v>0</v>
      </c>
      <c r="I62" s="15">
        <v>0</v>
      </c>
      <c r="J62" s="15">
        <f>VLOOKUP(A62,[1]Hoja1!$A$8:$AL$173,6,0)</f>
        <v>0</v>
      </c>
      <c r="K62" s="15">
        <f>VLOOKUP(A62,[1]Hoja1!$A$8:$AL$173,4,0)</f>
        <v>1000</v>
      </c>
      <c r="L62" s="15">
        <f>VLOOKUP(A62,[1]Hoja1!$A$8:$AL$173,7,0)</f>
        <v>8364</v>
      </c>
      <c r="M62" s="15">
        <f>VLOOKUP(A62,[1]Hoja1!$A$8:$AL$173,26,0)</f>
        <v>0</v>
      </c>
      <c r="N62" s="15">
        <f>VLOOKUP(A62,[1]Hoja1!$A$8:$AL$173,27,0)</f>
        <v>8364</v>
      </c>
    </row>
    <row r="63" spans="1:14" s="11" customFormat="1" ht="10.5" customHeight="1" x14ac:dyDescent="0.25">
      <c r="A63" s="24" t="s">
        <v>91</v>
      </c>
      <c r="B63" s="13" t="s">
        <v>146</v>
      </c>
      <c r="C63" s="14" t="s">
        <v>62</v>
      </c>
      <c r="D63" s="14" t="s">
        <v>107</v>
      </c>
      <c r="E63" s="15">
        <f t="shared" si="7"/>
        <v>278.8</v>
      </c>
      <c r="F63" s="15">
        <f>VLOOKUP(A63,[1]Hoja1!$A$8:$AL$173,3,0)</f>
        <v>8364</v>
      </c>
      <c r="G63" s="15">
        <v>0</v>
      </c>
      <c r="H63" s="15">
        <v>0</v>
      </c>
      <c r="I63" s="15">
        <v>0</v>
      </c>
      <c r="J63" s="15">
        <f>VLOOKUP(A63,[1]Hoja1!$A$8:$AL$173,6,0)</f>
        <v>0</v>
      </c>
      <c r="K63" s="15">
        <f>VLOOKUP(A63,[1]Hoja1!$A$8:$AL$173,4,0)</f>
        <v>1000</v>
      </c>
      <c r="L63" s="15">
        <f>VLOOKUP(A63,[1]Hoja1!$A$8:$AL$173,7,0)</f>
        <v>8364</v>
      </c>
      <c r="M63" s="15">
        <f>VLOOKUP(A63,[1]Hoja1!$A$8:$AL$173,26,0)</f>
        <v>0</v>
      </c>
      <c r="N63" s="15">
        <f>VLOOKUP(A63,[1]Hoja1!$A$8:$AL$173,27,0)</f>
        <v>8364</v>
      </c>
    </row>
    <row r="64" spans="1:14" s="11" customFormat="1" ht="17.25" customHeight="1" x14ac:dyDescent="0.25">
      <c r="A64" s="24"/>
      <c r="B64" s="13"/>
      <c r="C64" s="14"/>
      <c r="D64" s="14"/>
      <c r="E64" s="15"/>
      <c r="F64" s="15"/>
      <c r="G64" s="14"/>
      <c r="H64" s="14"/>
      <c r="I64" s="14"/>
      <c r="J64" s="14"/>
      <c r="K64" s="14"/>
      <c r="L64" s="16"/>
      <c r="M64" s="15"/>
      <c r="N64" s="16"/>
    </row>
    <row r="65" spans="1:14" s="11" customFormat="1" ht="10.5" customHeight="1" x14ac:dyDescent="0.25">
      <c r="A65" s="6" t="s">
        <v>63</v>
      </c>
      <c r="B65" s="7"/>
      <c r="C65" s="8"/>
      <c r="D65" s="8"/>
      <c r="E65" s="9"/>
      <c r="F65" s="9"/>
      <c r="G65" s="8"/>
      <c r="H65" s="8"/>
      <c r="I65" s="8"/>
      <c r="J65" s="8"/>
      <c r="K65" s="8"/>
      <c r="L65" s="10"/>
      <c r="M65" s="10"/>
      <c r="N65" s="10"/>
    </row>
    <row r="66" spans="1:14" s="11" customFormat="1" ht="10.5" customHeight="1" x14ac:dyDescent="0.25">
      <c r="A66" s="24" t="s">
        <v>103</v>
      </c>
      <c r="B66" s="13" t="s">
        <v>64</v>
      </c>
      <c r="C66" s="14" t="s">
        <v>157</v>
      </c>
      <c r="D66" s="14" t="s">
        <v>107</v>
      </c>
      <c r="E66" s="15">
        <f t="shared" ref="E66" si="8">+F66/30</f>
        <v>399.99</v>
      </c>
      <c r="F66" s="15">
        <f>VLOOKUP(A66,[1]Hoja1!$A$8:$AL$173,3,0)</f>
        <v>11999.7</v>
      </c>
      <c r="G66" s="15">
        <v>0</v>
      </c>
      <c r="H66" s="15">
        <v>0</v>
      </c>
      <c r="I66" s="15">
        <v>0</v>
      </c>
      <c r="J66" s="15">
        <f>VLOOKUP(A66,[1]Hoja1!$A$8:$AL$173,6,0)</f>
        <v>0</v>
      </c>
      <c r="K66" s="15">
        <f>VLOOKUP(A66,[1]Hoja1!$A$8:$AL$173,4,0)</f>
        <v>1000</v>
      </c>
      <c r="L66" s="15">
        <f>VLOOKUP(A66,[1]Hoja1!$A$8:$AL$173,7,0)</f>
        <v>17514.5</v>
      </c>
      <c r="M66" s="15">
        <f>VLOOKUP(A66,[1]Hoja1!$A$8:$AL$173,26,0)</f>
        <v>2592.88</v>
      </c>
      <c r="N66" s="15">
        <f>VLOOKUP(A66,[1]Hoja1!$A$8:$AL$173,27,0)</f>
        <v>14921.62</v>
      </c>
    </row>
    <row r="67" spans="1:14" s="11" customFormat="1" ht="17.25" customHeight="1" x14ac:dyDescent="0.25">
      <c r="A67" s="24" t="s">
        <v>181</v>
      </c>
      <c r="B67" s="13" t="s">
        <v>182</v>
      </c>
      <c r="C67" s="14" t="s">
        <v>183</v>
      </c>
      <c r="D67" s="14" t="s">
        <v>107</v>
      </c>
      <c r="E67" s="15">
        <f t="shared" ref="E67" si="9">+F67/30</f>
        <v>278.8</v>
      </c>
      <c r="F67" s="15">
        <f>VLOOKUP(A67,[1]Hoja1!$A$8:$AL$173,3,0)</f>
        <v>8364</v>
      </c>
      <c r="G67" s="15">
        <v>0</v>
      </c>
      <c r="H67" s="15">
        <v>0</v>
      </c>
      <c r="I67" s="15">
        <v>0</v>
      </c>
      <c r="J67" s="15">
        <f>VLOOKUP(A67,[1]Hoja1!$A$8:$AL$173,6,0)</f>
        <v>0</v>
      </c>
      <c r="K67" s="15">
        <f>VLOOKUP(A67,[1]Hoja1!$A$8:$AL$173,4,0)</f>
        <v>1000</v>
      </c>
      <c r="L67" s="15">
        <f>VLOOKUP(A67,[1]Hoja1!$A$8:$AL$173,7,0)</f>
        <v>8364</v>
      </c>
      <c r="M67" s="15">
        <f>VLOOKUP(A67,[1]Hoja1!$A$8:$AL$173,26,0)</f>
        <v>0</v>
      </c>
      <c r="N67" s="15">
        <f>VLOOKUP(A67,[1]Hoja1!$A$8:$AL$173,27,0)</f>
        <v>8364</v>
      </c>
    </row>
    <row r="68" spans="1:14" s="11" customFormat="1" ht="10.5" customHeight="1" x14ac:dyDescent="0.25">
      <c r="A68" s="24"/>
      <c r="B68" s="13"/>
      <c r="C68" s="14"/>
      <c r="D68" s="14"/>
      <c r="E68" s="15"/>
      <c r="F68" s="15"/>
      <c r="G68" s="14"/>
      <c r="H68" s="14"/>
      <c r="I68" s="14"/>
      <c r="J68" s="14"/>
      <c r="K68" s="14"/>
      <c r="L68" s="16"/>
      <c r="M68" s="16"/>
      <c r="N68" s="16"/>
    </row>
    <row r="69" spans="1:14" s="11" customFormat="1" ht="10.5" customHeight="1" x14ac:dyDescent="0.25">
      <c r="A69" s="6" t="s">
        <v>65</v>
      </c>
      <c r="B69" s="7"/>
      <c r="C69" s="8"/>
      <c r="D69" s="8"/>
      <c r="E69" s="9"/>
      <c r="F69" s="9"/>
      <c r="G69" s="8"/>
      <c r="H69" s="8"/>
      <c r="I69" s="8"/>
      <c r="J69" s="8"/>
      <c r="K69" s="8"/>
      <c r="L69" s="10"/>
      <c r="M69" s="10"/>
      <c r="N69" s="10"/>
    </row>
    <row r="70" spans="1:14" s="11" customFormat="1" ht="17.25" customHeight="1" x14ac:dyDescent="0.25">
      <c r="A70" s="24" t="s">
        <v>66</v>
      </c>
      <c r="B70" s="13" t="s">
        <v>67</v>
      </c>
      <c r="C70" s="14" t="s">
        <v>162</v>
      </c>
      <c r="D70" s="14" t="s">
        <v>17</v>
      </c>
      <c r="E70" s="15">
        <f>+F70/30</f>
        <v>330.60999999999996</v>
      </c>
      <c r="F70" s="15">
        <f>VLOOKUP(A70,[1]Hoja1!$A$8:$AL$173,3,0)</f>
        <v>9918.2999999999993</v>
      </c>
      <c r="G70" s="15">
        <v>0</v>
      </c>
      <c r="H70" s="15">
        <v>0</v>
      </c>
      <c r="I70" s="15">
        <v>0</v>
      </c>
      <c r="J70" s="15">
        <f>VLOOKUP(A70,[1]Hoja1!$A$8:$AL$173,6,0)</f>
        <v>0</v>
      </c>
      <c r="K70" s="15">
        <f>VLOOKUP(A70,[1]Hoja1!$A$8:$AL$173,4,0)</f>
        <v>1000</v>
      </c>
      <c r="L70" s="15">
        <f>VLOOKUP(A70,[1]Hoja1!$A$8:$AL$173,7,0)</f>
        <v>10868.3</v>
      </c>
      <c r="M70" s="15">
        <f>VLOOKUP(A70,[1]Hoja1!$A$8:$AL$173,26,0)</f>
        <v>2436.56</v>
      </c>
      <c r="N70" s="15">
        <f>VLOOKUP(A70,[1]Hoja1!$A$8:$AL$173,27,0)</f>
        <v>8431.74</v>
      </c>
    </row>
    <row r="71" spans="1:14" s="11" customFormat="1" ht="10.5" customHeight="1" x14ac:dyDescent="0.25">
      <c r="A71" s="24" t="s">
        <v>92</v>
      </c>
      <c r="B71" s="18" t="s">
        <v>90</v>
      </c>
      <c r="C71" s="14" t="s">
        <v>16</v>
      </c>
      <c r="D71" s="14" t="s">
        <v>107</v>
      </c>
      <c r="E71" s="15">
        <f>+F71/30</f>
        <v>278.8</v>
      </c>
      <c r="F71" s="15">
        <f>VLOOKUP(A71,[1]Hoja1!$A$8:$AL$173,3,0)</f>
        <v>8364</v>
      </c>
      <c r="G71" s="15">
        <v>0</v>
      </c>
      <c r="H71" s="15">
        <v>0</v>
      </c>
      <c r="I71" s="15">
        <v>0</v>
      </c>
      <c r="J71" s="15">
        <f>VLOOKUP(A71,[1]Hoja1!$A$8:$AL$173,6,0)</f>
        <v>0</v>
      </c>
      <c r="K71" s="15">
        <f>VLOOKUP(A71,[1]Hoja1!$A$8:$AL$173,4,0)</f>
        <v>1000</v>
      </c>
      <c r="L71" s="15">
        <f>VLOOKUP(A71,[1]Hoja1!$A$8:$AL$173,7,0)</f>
        <v>8364</v>
      </c>
      <c r="M71" s="15">
        <f>VLOOKUP(A71,[1]Hoja1!$A$8:$AL$173,26,0)</f>
        <v>0</v>
      </c>
      <c r="N71" s="15">
        <f>VLOOKUP(A71,[1]Hoja1!$A$8:$AL$173,27,0)</f>
        <v>8364</v>
      </c>
    </row>
    <row r="72" spans="1:14" s="11" customFormat="1" ht="10.5" customHeight="1" x14ac:dyDescent="0.25">
      <c r="A72" s="6" t="s">
        <v>68</v>
      </c>
      <c r="B72" s="7"/>
      <c r="C72" s="8"/>
      <c r="D72" s="8"/>
      <c r="E72" s="9"/>
      <c r="F72" s="9"/>
      <c r="G72" s="8"/>
      <c r="H72" s="8"/>
      <c r="I72" s="8"/>
      <c r="J72" s="8"/>
      <c r="K72" s="8"/>
      <c r="L72" s="10"/>
      <c r="M72" s="10"/>
      <c r="N72" s="10"/>
    </row>
    <row r="73" spans="1:14" s="11" customFormat="1" ht="10.5" customHeight="1" x14ac:dyDescent="0.25">
      <c r="A73" s="24" t="s">
        <v>69</v>
      </c>
      <c r="B73" s="13" t="s">
        <v>70</v>
      </c>
      <c r="C73" s="14" t="s">
        <v>71</v>
      </c>
      <c r="D73" s="14" t="s">
        <v>17</v>
      </c>
      <c r="E73" s="15">
        <f>+F73/30</f>
        <v>436.25</v>
      </c>
      <c r="F73" s="15">
        <f>VLOOKUP(A73,[1]Hoja1!$A$8:$AL$173,3,0)</f>
        <v>13087.5</v>
      </c>
      <c r="G73" s="15">
        <v>0</v>
      </c>
      <c r="H73" s="15">
        <v>0</v>
      </c>
      <c r="I73" s="15">
        <v>0</v>
      </c>
      <c r="J73" s="15">
        <f>VLOOKUP(A73,[1]Hoja1!$A$8:$AL$173,6,0)</f>
        <v>0</v>
      </c>
      <c r="K73" s="15">
        <f>VLOOKUP(A73,[1]Hoja1!$A$8:$AL$173,4,0)</f>
        <v>1000</v>
      </c>
      <c r="L73" s="15">
        <f>VLOOKUP(A73,[1]Hoja1!$A$8:$AL$173,7,0)</f>
        <v>13087.5</v>
      </c>
      <c r="M73" s="15">
        <f>VLOOKUP(A73,[1]Hoja1!$A$8:$AL$173,26,0)</f>
        <v>5364.13</v>
      </c>
      <c r="N73" s="15">
        <f>VLOOKUP(A73,[1]Hoja1!$A$8:$AL$173,27,0)</f>
        <v>7723.37</v>
      </c>
    </row>
    <row r="74" spans="1:14" s="11" customFormat="1" ht="17.25" customHeight="1" x14ac:dyDescent="0.25">
      <c r="A74" s="24"/>
      <c r="B74" s="13"/>
      <c r="C74" s="14"/>
      <c r="D74" s="14"/>
      <c r="E74" s="15"/>
      <c r="F74" s="15"/>
      <c r="G74" s="14"/>
      <c r="H74" s="14"/>
      <c r="I74" s="14"/>
      <c r="J74" s="14"/>
      <c r="K74" s="14"/>
      <c r="L74" s="16"/>
      <c r="M74" s="16"/>
      <c r="N74" s="16"/>
    </row>
    <row r="75" spans="1:14" s="11" customFormat="1" ht="10.5" customHeight="1" x14ac:dyDescent="0.25">
      <c r="A75" s="6" t="s">
        <v>72</v>
      </c>
      <c r="B75" s="7"/>
      <c r="C75" s="8"/>
      <c r="D75" s="8"/>
      <c r="E75" s="9"/>
      <c r="F75" s="9"/>
      <c r="G75" s="8"/>
      <c r="H75" s="8"/>
      <c r="I75" s="8"/>
      <c r="J75" s="8"/>
      <c r="K75" s="8"/>
      <c r="L75" s="10"/>
      <c r="M75" s="10"/>
      <c r="N75" s="10"/>
    </row>
    <row r="76" spans="1:14" s="11" customFormat="1" ht="10.5" customHeight="1" x14ac:dyDescent="0.25">
      <c r="A76" s="24" t="s">
        <v>73</v>
      </c>
      <c r="B76" s="13" t="s">
        <v>74</v>
      </c>
      <c r="C76" s="14" t="s">
        <v>16</v>
      </c>
      <c r="D76" s="14" t="s">
        <v>17</v>
      </c>
      <c r="E76" s="15">
        <f t="shared" ref="E76:E77" si="10">+F76/30</f>
        <v>326.69</v>
      </c>
      <c r="F76" s="15">
        <f>VLOOKUP(A76,[1]Hoja1!$A$8:$AL$173,3,0)</f>
        <v>9800.7000000000007</v>
      </c>
      <c r="G76" s="15">
        <v>0</v>
      </c>
      <c r="H76" s="15">
        <v>0</v>
      </c>
      <c r="I76" s="15">
        <v>0</v>
      </c>
      <c r="J76" s="15">
        <f>VLOOKUP(A76,[1]Hoja1!$A$8:$AL$173,6,0)</f>
        <v>0</v>
      </c>
      <c r="K76" s="15">
        <f>VLOOKUP(A76,[1]Hoja1!$A$8:$AL$173,4,0)</f>
        <v>1000</v>
      </c>
      <c r="L76" s="15">
        <f>VLOOKUP(A76,[1]Hoja1!$A$8:$AL$173,7,0)</f>
        <v>11800.7</v>
      </c>
      <c r="M76" s="15">
        <f>VLOOKUP(A76,[1]Hoja1!$A$8:$AL$173,26,0)</f>
        <v>1342.14</v>
      </c>
      <c r="N76" s="15">
        <f>VLOOKUP(A76,[1]Hoja1!$A$8:$AL$173,27,0)</f>
        <v>10458.56</v>
      </c>
    </row>
    <row r="77" spans="1:14" s="11" customFormat="1" ht="17.25" customHeight="1" x14ac:dyDescent="0.25">
      <c r="A77" s="24" t="s">
        <v>98</v>
      </c>
      <c r="B77" s="13" t="s">
        <v>95</v>
      </c>
      <c r="C77" s="14" t="s">
        <v>157</v>
      </c>
      <c r="D77" s="14" t="s">
        <v>17</v>
      </c>
      <c r="E77" s="15">
        <f t="shared" si="10"/>
        <v>333</v>
      </c>
      <c r="F77" s="15">
        <f>VLOOKUP(A77,[1]Hoja1!$A$8:$AL$173,3,0)</f>
        <v>9990</v>
      </c>
      <c r="G77" s="15">
        <v>0</v>
      </c>
      <c r="H77" s="15">
        <v>0</v>
      </c>
      <c r="I77" s="15">
        <v>0</v>
      </c>
      <c r="J77" s="15">
        <f>VLOOKUP(A77,[1]Hoja1!$A$8:$AL$173,6,0)</f>
        <v>0</v>
      </c>
      <c r="K77" s="15">
        <f>VLOOKUP(A77,[1]Hoja1!$A$8:$AL$173,4,0)</f>
        <v>1000</v>
      </c>
      <c r="L77" s="15">
        <f>VLOOKUP(A77,[1]Hoja1!$A$8:$AL$173,7,0)</f>
        <v>11110.74</v>
      </c>
      <c r="M77" s="15">
        <f>VLOOKUP(A77,[1]Hoja1!$A$8:$AL$173,26,0)</f>
        <v>1213.44</v>
      </c>
      <c r="N77" s="15">
        <f>VLOOKUP(A77,[1]Hoja1!$A$8:$AL$173,27,0)</f>
        <v>9897.2999999999993</v>
      </c>
    </row>
    <row r="78" spans="1:14" s="11" customFormat="1" ht="10.5" customHeight="1" x14ac:dyDescent="0.25">
      <c r="A78" s="24"/>
      <c r="B78" s="13"/>
      <c r="C78" s="14"/>
      <c r="D78" s="14"/>
      <c r="E78" s="15"/>
      <c r="F78" s="15"/>
      <c r="G78" s="14"/>
      <c r="H78" s="14"/>
      <c r="I78" s="14"/>
      <c r="J78" s="14"/>
      <c r="K78" s="14"/>
      <c r="L78" s="16"/>
      <c r="M78" s="16"/>
      <c r="N78" s="16"/>
    </row>
    <row r="79" spans="1:14" s="11" customFormat="1" ht="10.5" customHeight="1" x14ac:dyDescent="0.25">
      <c r="A79" s="6" t="s">
        <v>75</v>
      </c>
      <c r="B79" s="7"/>
      <c r="C79" s="8"/>
      <c r="D79" s="8"/>
      <c r="E79" s="9"/>
      <c r="F79" s="9"/>
      <c r="G79" s="8"/>
      <c r="H79" s="8"/>
      <c r="I79" s="8"/>
      <c r="J79" s="8"/>
      <c r="K79" s="8"/>
      <c r="L79" s="10"/>
      <c r="M79" s="10"/>
      <c r="N79" s="10"/>
    </row>
    <row r="80" spans="1:14" s="11" customFormat="1" ht="17.25" customHeight="1" x14ac:dyDescent="0.25">
      <c r="A80" s="24" t="s">
        <v>76</v>
      </c>
      <c r="B80" s="13" t="s">
        <v>77</v>
      </c>
      <c r="C80" s="14" t="s">
        <v>16</v>
      </c>
      <c r="D80" s="14" t="s">
        <v>17</v>
      </c>
      <c r="E80" s="15">
        <f>+F80/30</f>
        <v>305.60000000000002</v>
      </c>
      <c r="F80" s="15">
        <f>VLOOKUP(A80,[1]Hoja1!$A$8:$AL$173,3,0)</f>
        <v>9168</v>
      </c>
      <c r="G80" s="15">
        <v>0</v>
      </c>
      <c r="H80" s="15">
        <v>0</v>
      </c>
      <c r="I80" s="15">
        <v>0</v>
      </c>
      <c r="J80" s="15">
        <f>VLOOKUP(A80,[1]Hoja1!$A$8:$AL$173,6,0)</f>
        <v>0</v>
      </c>
      <c r="K80" s="15">
        <f>VLOOKUP(A80,[1]Hoja1!$A$8:$AL$173,4,0)</f>
        <v>1000</v>
      </c>
      <c r="L80" s="15">
        <f>VLOOKUP(A80,[1]Hoja1!$A$8:$AL$173,7,0)</f>
        <v>9168</v>
      </c>
      <c r="M80" s="15">
        <f>VLOOKUP(A80,[1]Hoja1!$A$8:$AL$173,26,0)</f>
        <v>469.18</v>
      </c>
      <c r="N80" s="15">
        <f>VLOOKUP(A80,[1]Hoja1!$A$8:$AL$173,27,0)</f>
        <v>8698.82</v>
      </c>
    </row>
    <row r="81" spans="1:14" s="11" customFormat="1" ht="10.5" customHeight="1" x14ac:dyDescent="0.25">
      <c r="A81" s="24"/>
      <c r="B81" s="13"/>
      <c r="C81" s="14"/>
      <c r="D81" s="14"/>
      <c r="E81" s="15"/>
      <c r="F81" s="15"/>
      <c r="G81" s="14"/>
      <c r="H81" s="14"/>
      <c r="I81" s="14"/>
      <c r="J81" s="14"/>
      <c r="K81" s="14"/>
      <c r="L81" s="16"/>
      <c r="M81" s="16"/>
      <c r="N81" s="16"/>
    </row>
    <row r="82" spans="1:14" s="11" customFormat="1" ht="10.5" customHeight="1" x14ac:dyDescent="0.25">
      <c r="A82" s="6" t="s">
        <v>78</v>
      </c>
      <c r="B82" s="7"/>
      <c r="C82" s="8"/>
      <c r="D82" s="8"/>
      <c r="E82" s="9"/>
      <c r="F82" s="9"/>
      <c r="G82" s="8"/>
      <c r="H82" s="8"/>
      <c r="I82" s="8"/>
      <c r="J82" s="8"/>
      <c r="K82" s="8"/>
      <c r="L82" s="10"/>
      <c r="M82" s="10"/>
      <c r="N82" s="10"/>
    </row>
    <row r="83" spans="1:14" s="11" customFormat="1" ht="10.5" customHeight="1" x14ac:dyDescent="0.25">
      <c r="A83" s="24" t="s">
        <v>79</v>
      </c>
      <c r="B83" s="13" t="s">
        <v>80</v>
      </c>
      <c r="C83" s="14" t="s">
        <v>16</v>
      </c>
      <c r="D83" s="14" t="s">
        <v>17</v>
      </c>
      <c r="E83" s="15">
        <f>+F83/30</f>
        <v>480.3</v>
      </c>
      <c r="F83" s="15">
        <f>VLOOKUP(A83,[1]Hoja1!$A$8:$AL$173,3,0)</f>
        <v>14409</v>
      </c>
      <c r="G83" s="15">
        <v>0</v>
      </c>
      <c r="H83" s="15">
        <v>0</v>
      </c>
      <c r="I83" s="15">
        <v>0</v>
      </c>
      <c r="J83" s="15">
        <f>VLOOKUP(A83,[1]Hoja1!$A$8:$AL$173,6,0)</f>
        <v>0</v>
      </c>
      <c r="K83" s="15">
        <f>VLOOKUP(A83,[1]Hoja1!$A$8:$AL$173,4,0)</f>
        <v>1000</v>
      </c>
      <c r="L83" s="15">
        <f>VLOOKUP(A83,[1]Hoja1!$A$8:$AL$173,7,0)</f>
        <v>14409</v>
      </c>
      <c r="M83" s="15">
        <f>VLOOKUP(A83,[1]Hoja1!$A$8:$AL$173,26,0)</f>
        <v>1883.36</v>
      </c>
      <c r="N83" s="15">
        <f>VLOOKUP(A83,[1]Hoja1!$A$8:$AL$173,27,0)</f>
        <v>12525.64</v>
      </c>
    </row>
    <row r="84" spans="1:14" s="11" customFormat="1" ht="17.25" customHeight="1" x14ac:dyDescent="0.25">
      <c r="A84" s="24"/>
      <c r="B84" s="13"/>
      <c r="C84" s="14"/>
      <c r="D84" s="14"/>
      <c r="E84" s="15"/>
      <c r="F84" s="15"/>
      <c r="G84" s="14"/>
      <c r="H84" s="14"/>
      <c r="I84" s="14"/>
      <c r="J84" s="14"/>
      <c r="K84" s="14"/>
      <c r="L84" s="16"/>
      <c r="M84" s="16"/>
      <c r="N84" s="16"/>
    </row>
    <row r="85" spans="1:14" s="11" customFormat="1" ht="10.5" customHeight="1" x14ac:dyDescent="0.25">
      <c r="A85" s="6" t="s">
        <v>112</v>
      </c>
      <c r="B85" s="7"/>
      <c r="C85" s="8"/>
      <c r="D85" s="8"/>
      <c r="E85" s="9"/>
      <c r="F85" s="9"/>
      <c r="G85" s="8"/>
      <c r="H85" s="8"/>
      <c r="I85" s="8"/>
      <c r="J85" s="8"/>
      <c r="K85" s="8"/>
      <c r="L85" s="10"/>
      <c r="M85" s="10"/>
      <c r="N85" s="10"/>
    </row>
    <row r="86" spans="1:14" s="11" customFormat="1" ht="17.25" customHeight="1" x14ac:dyDescent="0.25">
      <c r="A86" s="24" t="s">
        <v>82</v>
      </c>
      <c r="B86" s="13" t="s">
        <v>165</v>
      </c>
      <c r="C86" s="14" t="s">
        <v>16</v>
      </c>
      <c r="D86" s="14" t="s">
        <v>17</v>
      </c>
      <c r="E86" s="15">
        <f>+F86/30</f>
        <v>278.8</v>
      </c>
      <c r="F86" s="15">
        <f>VLOOKUP(A86,[1]Hoja1!$A$8:$AL$173,3,0)</f>
        <v>8364</v>
      </c>
      <c r="G86" s="15">
        <v>0</v>
      </c>
      <c r="H86" s="15">
        <v>0</v>
      </c>
      <c r="I86" s="15">
        <v>0</v>
      </c>
      <c r="J86" s="15">
        <f>VLOOKUP(A86,[1]Hoja1!$A$8:$AL$173,6,0)</f>
        <v>0</v>
      </c>
      <c r="K86" s="15">
        <f>VLOOKUP(A86,[1]Hoja1!$A$8:$AL$173,4,0)</f>
        <v>1000</v>
      </c>
      <c r="L86" s="15">
        <f>VLOOKUP(A86,[1]Hoja1!$A$8:$AL$173,7,0)</f>
        <v>8364</v>
      </c>
      <c r="M86" s="15">
        <f>VLOOKUP(A86,[1]Hoja1!$A$8:$AL$173,26,0)</f>
        <v>0</v>
      </c>
      <c r="N86" s="15">
        <f>VLOOKUP(A86,[1]Hoja1!$A$8:$AL$173,27,0)</f>
        <v>8364</v>
      </c>
    </row>
    <row r="87" spans="1:14" s="11" customFormat="1" ht="10.5" customHeight="1" x14ac:dyDescent="0.25">
      <c r="A87" s="24"/>
      <c r="B87" s="13"/>
      <c r="C87" s="14"/>
      <c r="D87" s="14"/>
      <c r="E87" s="15"/>
      <c r="F87" s="15"/>
      <c r="G87" s="14"/>
      <c r="H87" s="14"/>
      <c r="I87" s="14"/>
      <c r="J87" s="14"/>
      <c r="K87" s="14"/>
      <c r="L87" s="16"/>
      <c r="M87" s="16"/>
      <c r="N87" s="16"/>
    </row>
    <row r="88" spans="1:14" s="11" customFormat="1" ht="10.5" customHeight="1" x14ac:dyDescent="0.25">
      <c r="A88" s="6" t="s">
        <v>81</v>
      </c>
      <c r="B88" s="7"/>
      <c r="C88" s="8"/>
      <c r="D88" s="8"/>
      <c r="E88" s="9"/>
      <c r="F88" s="9"/>
      <c r="G88" s="8"/>
      <c r="H88" s="8"/>
      <c r="I88" s="8"/>
      <c r="J88" s="8"/>
      <c r="K88" s="8"/>
      <c r="L88" s="10"/>
      <c r="M88" s="10"/>
      <c r="N88" s="10"/>
    </row>
    <row r="89" spans="1:14" s="11" customFormat="1" ht="13.5" customHeight="1" x14ac:dyDescent="0.25">
      <c r="A89" s="24" t="s">
        <v>104</v>
      </c>
      <c r="B89" s="13" t="s">
        <v>83</v>
      </c>
      <c r="C89" s="14" t="s">
        <v>16</v>
      </c>
      <c r="D89" s="14" t="s">
        <v>17</v>
      </c>
      <c r="E89" s="15">
        <f t="shared" ref="E89" si="11">+F89/30</f>
        <v>333.33</v>
      </c>
      <c r="F89" s="15">
        <f>VLOOKUP(A89,[1]Hoja1!$A$8:$AL$173,3,0)</f>
        <v>9999.9</v>
      </c>
      <c r="G89" s="15">
        <v>0</v>
      </c>
      <c r="H89" s="15">
        <v>0</v>
      </c>
      <c r="I89" s="15">
        <v>0</v>
      </c>
      <c r="J89" s="15">
        <f>VLOOKUP(A89,[1]Hoja1!$A$8:$AL$173,6,0)</f>
        <v>0</v>
      </c>
      <c r="K89" s="15">
        <f>VLOOKUP(A89,[1]Hoja1!$A$8:$AL$173,4,0)</f>
        <v>1000</v>
      </c>
      <c r="L89" s="15">
        <f>VLOOKUP(A89,[1]Hoja1!$A$8:$AL$173,7,0)</f>
        <v>11110.74</v>
      </c>
      <c r="M89" s="15">
        <f>VLOOKUP(A89,[1]Hoja1!$A$8:$AL$173,26,0)</f>
        <v>3213.46</v>
      </c>
      <c r="N89" s="15">
        <f>VLOOKUP(A89,[1]Hoja1!$A$8:$AL$173,27,0)</f>
        <v>7897.28</v>
      </c>
    </row>
    <row r="90" spans="1:14" s="11" customFormat="1" ht="13.5" customHeight="1" x14ac:dyDescent="0.25">
      <c r="A90" s="24"/>
      <c r="B90" s="13"/>
      <c r="C90" s="14"/>
      <c r="D90" s="14"/>
      <c r="E90" s="15"/>
      <c r="F90" s="15"/>
      <c r="G90" s="14"/>
      <c r="H90" s="14"/>
      <c r="I90" s="14"/>
      <c r="J90" s="14"/>
      <c r="K90" s="14"/>
      <c r="L90" s="16"/>
      <c r="M90" s="16"/>
      <c r="N90" s="16"/>
    </row>
    <row r="91" spans="1:14" s="11" customFormat="1" ht="10.5" customHeight="1" x14ac:dyDescent="0.25">
      <c r="A91" s="6" t="s">
        <v>84</v>
      </c>
      <c r="B91" s="7"/>
      <c r="C91" s="8"/>
      <c r="D91" s="8"/>
      <c r="E91" s="9"/>
      <c r="F91" s="9"/>
      <c r="G91" s="8"/>
      <c r="H91" s="8"/>
      <c r="I91" s="8"/>
      <c r="J91" s="8"/>
      <c r="K91" s="8"/>
      <c r="L91" s="10"/>
      <c r="M91" s="10"/>
      <c r="N91" s="10"/>
    </row>
    <row r="92" spans="1:14" s="11" customFormat="1" ht="17.25" customHeight="1" x14ac:dyDescent="0.25">
      <c r="A92" s="24" t="s">
        <v>105</v>
      </c>
      <c r="B92" s="13" t="s">
        <v>155</v>
      </c>
      <c r="C92" s="14" t="s">
        <v>55</v>
      </c>
      <c r="D92" s="14" t="s">
        <v>107</v>
      </c>
      <c r="E92" s="15">
        <f t="shared" ref="E92:E93" si="12">+F92/30</f>
        <v>278.8</v>
      </c>
      <c r="F92" s="15">
        <f>VLOOKUP(A92,[1]Hoja1!$A$8:$AL$173,3,0)</f>
        <v>8364</v>
      </c>
      <c r="G92" s="15">
        <v>0</v>
      </c>
      <c r="H92" s="15">
        <v>0</v>
      </c>
      <c r="I92" s="15">
        <v>0</v>
      </c>
      <c r="J92" s="15">
        <f>VLOOKUP(A92,[1]Hoja1!$A$8:$AL$173,6,0)</f>
        <v>0</v>
      </c>
      <c r="K92" s="15">
        <f>VLOOKUP(A92,[1]Hoja1!$A$8:$AL$173,4,0)</f>
        <v>1000</v>
      </c>
      <c r="L92" s="15">
        <f>VLOOKUP(A92,[1]Hoja1!$A$8:$AL$173,7,0)</f>
        <v>8364</v>
      </c>
      <c r="M92" s="15">
        <f>VLOOKUP(A92,[1]Hoja1!$A$8:$AL$173,26,0)</f>
        <v>0</v>
      </c>
      <c r="N92" s="15">
        <f>VLOOKUP(A92,[1]Hoja1!$A$8:$AL$173,27,0)</f>
        <v>8364</v>
      </c>
    </row>
    <row r="93" spans="1:14" s="11" customFormat="1" ht="10.5" customHeight="1" x14ac:dyDescent="0.25">
      <c r="A93" s="24" t="s">
        <v>123</v>
      </c>
      <c r="B93" s="13" t="s">
        <v>154</v>
      </c>
      <c r="C93" s="14" t="s">
        <v>124</v>
      </c>
      <c r="D93" s="14" t="s">
        <v>107</v>
      </c>
      <c r="E93" s="15">
        <f t="shared" si="12"/>
        <v>300</v>
      </c>
      <c r="F93" s="15">
        <f>VLOOKUP(A93,[1]Hoja1!$A$8:$AL$173,3,0)</f>
        <v>9000</v>
      </c>
      <c r="G93" s="15">
        <v>0</v>
      </c>
      <c r="H93" s="15">
        <v>0</v>
      </c>
      <c r="I93" s="15">
        <v>0</v>
      </c>
      <c r="J93" s="15">
        <f>VLOOKUP(A93,[1]Hoja1!$A$8:$AL$173,6,0)</f>
        <v>0</v>
      </c>
      <c r="K93" s="15">
        <f>VLOOKUP(A93,[1]Hoja1!$A$8:$AL$173,4,0)</f>
        <v>1000</v>
      </c>
      <c r="L93" s="15">
        <f>VLOOKUP(A93,[1]Hoja1!$A$8:$AL$173,7,0)</f>
        <v>15000</v>
      </c>
      <c r="M93" s="15">
        <f>VLOOKUP(A93,[1]Hoja1!$A$8:$AL$173,26,0)</f>
        <v>1982.26</v>
      </c>
      <c r="N93" s="15">
        <f>VLOOKUP(A93,[1]Hoja1!$A$8:$AL$173,27,0)</f>
        <v>13017.74</v>
      </c>
    </row>
    <row r="94" spans="1:14" s="11" customFormat="1" ht="10.5" customHeight="1" x14ac:dyDescent="0.25">
      <c r="A94" s="24" t="s">
        <v>135</v>
      </c>
      <c r="B94" s="13" t="s">
        <v>136</v>
      </c>
      <c r="C94" s="14" t="s">
        <v>59</v>
      </c>
      <c r="D94" s="14" t="s">
        <v>107</v>
      </c>
      <c r="E94" s="15">
        <v>208</v>
      </c>
      <c r="F94" s="15">
        <f>VLOOKUP(A94,[1]Hoja1!$A$8:$AL$173,3,0)</f>
        <v>8364</v>
      </c>
      <c r="G94" s="15">
        <v>0</v>
      </c>
      <c r="H94" s="15">
        <v>0</v>
      </c>
      <c r="I94" s="15">
        <v>0</v>
      </c>
      <c r="J94" s="15">
        <f>VLOOKUP(A94,[1]Hoja1!$A$8:$AL$173,6,0)</f>
        <v>0</v>
      </c>
      <c r="K94" s="15">
        <f>VLOOKUP(A94,[1]Hoja1!$A$8:$AL$173,4,0)</f>
        <v>1000</v>
      </c>
      <c r="L94" s="15">
        <f>VLOOKUP(A94,[1]Hoja1!$A$8:$AL$173,7,0)</f>
        <v>8364</v>
      </c>
      <c r="M94" s="15">
        <f>VLOOKUP(A94,[1]Hoja1!$A$8:$AL$173,26,0)</f>
        <v>0</v>
      </c>
      <c r="N94" s="15">
        <f>VLOOKUP(A94,[1]Hoja1!$A$8:$AL$173,27,0)</f>
        <v>8364</v>
      </c>
    </row>
    <row r="95" spans="1:14" s="11" customFormat="1" ht="10.5" customHeight="1" x14ac:dyDescent="0.25">
      <c r="A95" s="24" t="s">
        <v>137</v>
      </c>
      <c r="B95" s="13" t="s">
        <v>138</v>
      </c>
      <c r="C95" s="14" t="s">
        <v>59</v>
      </c>
      <c r="D95" s="14" t="s">
        <v>107</v>
      </c>
      <c r="E95" s="15">
        <v>208</v>
      </c>
      <c r="F95" s="15">
        <f>VLOOKUP(A95,[1]Hoja1!$A$8:$AL$173,3,0)</f>
        <v>8364</v>
      </c>
      <c r="G95" s="15">
        <v>0</v>
      </c>
      <c r="H95" s="15">
        <v>0</v>
      </c>
      <c r="I95" s="15">
        <v>0</v>
      </c>
      <c r="J95" s="15">
        <f>VLOOKUP(A95,[1]Hoja1!$A$8:$AL$173,6,0)</f>
        <v>0</v>
      </c>
      <c r="K95" s="15">
        <f>VLOOKUP(A95,[1]Hoja1!$A$8:$AL$173,4,0)</f>
        <v>1000</v>
      </c>
      <c r="L95" s="15">
        <f>VLOOKUP(A95,[1]Hoja1!$A$8:$AL$173,7,0)</f>
        <v>8364</v>
      </c>
      <c r="M95" s="15">
        <f>VLOOKUP(A95,[1]Hoja1!$A$8:$AL$173,26,0)</f>
        <v>0</v>
      </c>
      <c r="N95" s="15">
        <f>VLOOKUP(A95,[1]Hoja1!$A$8:$AL$173,27,0)</f>
        <v>8364</v>
      </c>
    </row>
    <row r="96" spans="1:14" s="11" customFormat="1" ht="17.25" customHeight="1" x14ac:dyDescent="0.25">
      <c r="A96" s="24"/>
      <c r="B96" s="13"/>
      <c r="C96" s="14"/>
      <c r="D96" s="14"/>
      <c r="E96" s="15"/>
      <c r="F96" s="15"/>
      <c r="G96" s="14"/>
      <c r="H96" s="14"/>
      <c r="I96" s="14"/>
      <c r="J96" s="14"/>
      <c r="K96" s="14"/>
      <c r="L96" s="16"/>
      <c r="M96" s="16"/>
      <c r="N96" s="16"/>
    </row>
    <row r="97" spans="1:14" s="11" customFormat="1" ht="10.5" customHeight="1" x14ac:dyDescent="0.25">
      <c r="A97" s="6" t="s">
        <v>85</v>
      </c>
      <c r="B97" s="7"/>
      <c r="C97" s="8"/>
      <c r="D97" s="8"/>
      <c r="E97" s="9"/>
      <c r="F97" s="9"/>
      <c r="G97" s="8"/>
      <c r="H97" s="8"/>
      <c r="I97" s="8"/>
      <c r="J97" s="8"/>
      <c r="K97" s="8"/>
      <c r="L97" s="10"/>
      <c r="M97" s="10"/>
      <c r="N97" s="10"/>
    </row>
    <row r="98" spans="1:14" s="11" customFormat="1" ht="10.5" customHeight="1" x14ac:dyDescent="0.25">
      <c r="A98" s="24" t="s">
        <v>130</v>
      </c>
      <c r="B98" s="13" t="s">
        <v>131</v>
      </c>
      <c r="C98" s="14" t="s">
        <v>132</v>
      </c>
      <c r="D98" s="14" t="s">
        <v>107</v>
      </c>
      <c r="E98" s="15">
        <f t="shared" ref="E98" si="13">+F98/30</f>
        <v>278.8</v>
      </c>
      <c r="F98" s="15">
        <f>VLOOKUP(A98,[1]Hoja1!$A$8:$AL$173,3,0)</f>
        <v>8364</v>
      </c>
      <c r="G98" s="15">
        <v>0</v>
      </c>
      <c r="H98" s="15">
        <v>0</v>
      </c>
      <c r="I98" s="15">
        <v>0</v>
      </c>
      <c r="J98" s="15">
        <f>VLOOKUP(A98,[1]Hoja1!$A$8:$AL$173,6,0)</f>
        <v>0</v>
      </c>
      <c r="K98" s="15">
        <f>VLOOKUP(A98,[1]Hoja1!$A$8:$AL$173,4,0)</f>
        <v>1000</v>
      </c>
      <c r="L98" s="15">
        <f>VLOOKUP(A98,[1]Hoja1!$A$8:$AL$173,7,0)</f>
        <v>9789</v>
      </c>
      <c r="M98" s="15">
        <f>VLOOKUP(A98,[1]Hoja1!$A$8:$AL$173,26,0)</f>
        <v>283.36</v>
      </c>
      <c r="N98" s="15">
        <f>VLOOKUP(A98,[1]Hoja1!$A$8:$AL$173,27,0)</f>
        <v>9505.64</v>
      </c>
    </row>
    <row r="99" spans="1:14" s="11" customFormat="1" ht="17.25" customHeight="1" x14ac:dyDescent="0.25">
      <c r="A99" s="24" t="s">
        <v>198</v>
      </c>
      <c r="B99" s="13" t="s">
        <v>199</v>
      </c>
      <c r="C99" s="14" t="s">
        <v>132</v>
      </c>
      <c r="D99" s="14" t="s">
        <v>107</v>
      </c>
      <c r="E99" s="15">
        <f t="shared" ref="E99" si="14">+F99/30</f>
        <v>278.8</v>
      </c>
      <c r="F99" s="15">
        <f>VLOOKUP(A99,[1]Hoja1!$A$8:$AL$173,3,0)</f>
        <v>8364</v>
      </c>
      <c r="G99" s="15">
        <v>0</v>
      </c>
      <c r="H99" s="15">
        <v>0</v>
      </c>
      <c r="I99" s="15">
        <v>0</v>
      </c>
      <c r="J99" s="15">
        <f>VLOOKUP(A99,[1]Hoja1!$A$8:$AL$173,6,0)</f>
        <v>0</v>
      </c>
      <c r="K99" s="15">
        <f>VLOOKUP(A99,[1]Hoja1!$A$8:$AL$173,4,0)</f>
        <v>1000</v>
      </c>
      <c r="L99" s="15">
        <f>VLOOKUP(A99,[1]Hoja1!$A$8:$AL$173,7,0)</f>
        <v>9789</v>
      </c>
      <c r="M99" s="15">
        <f>VLOOKUP(A99,[1]Hoja1!$A$8:$AL$173,26,0)</f>
        <v>283.36</v>
      </c>
      <c r="N99" s="15">
        <f>VLOOKUP(A99,[1]Hoja1!$A$8:$AL$173,27,0)</f>
        <v>9505.64</v>
      </c>
    </row>
    <row r="100" spans="1:14" s="11" customFormat="1" ht="10.5" customHeight="1" x14ac:dyDescent="0.25">
      <c r="A100" s="24"/>
      <c r="B100" s="13"/>
      <c r="C100" s="14"/>
      <c r="D100" s="14"/>
      <c r="E100" s="15"/>
      <c r="F100" s="15"/>
      <c r="G100" s="14"/>
      <c r="H100" s="14"/>
      <c r="I100" s="14"/>
      <c r="J100" s="14"/>
      <c r="K100" s="14"/>
      <c r="L100" s="16"/>
      <c r="M100" s="16"/>
      <c r="N100" s="16"/>
    </row>
    <row r="101" spans="1:14" s="11" customFormat="1" ht="17.25" customHeight="1" x14ac:dyDescent="0.25">
      <c r="A101" s="6" t="s">
        <v>86</v>
      </c>
      <c r="B101" s="7"/>
      <c r="C101" s="8"/>
      <c r="D101" s="8"/>
      <c r="E101" s="9"/>
      <c r="F101" s="9"/>
      <c r="G101" s="8"/>
      <c r="H101" s="8"/>
      <c r="I101" s="8"/>
      <c r="J101" s="8"/>
      <c r="K101" s="8"/>
      <c r="L101" s="10"/>
      <c r="M101" s="10"/>
      <c r="N101" s="10"/>
    </row>
    <row r="102" spans="1:14" s="11" customFormat="1" ht="17.25" customHeight="1" x14ac:dyDescent="0.25">
      <c r="A102" s="24" t="s">
        <v>172</v>
      </c>
      <c r="B102" s="13" t="s">
        <v>173</v>
      </c>
      <c r="C102" s="14" t="s">
        <v>16</v>
      </c>
      <c r="D102" s="14" t="s">
        <v>107</v>
      </c>
      <c r="E102" s="15">
        <f>+F102/30</f>
        <v>300</v>
      </c>
      <c r="F102" s="15">
        <f>VLOOKUP(A102,[1]Hoja1!$A$8:$AL$173,3,0)</f>
        <v>9000</v>
      </c>
      <c r="G102" s="15">
        <v>0</v>
      </c>
      <c r="H102" s="15">
        <v>0</v>
      </c>
      <c r="I102" s="15">
        <v>0</v>
      </c>
      <c r="J102" s="15">
        <f>VLOOKUP(A102,[1]Hoja1!$A$8:$AL$173,6,0)</f>
        <v>0</v>
      </c>
      <c r="K102" s="15">
        <f>VLOOKUP(A102,[1]Hoja1!$A$8:$AL$173,4,0)</f>
        <v>1000</v>
      </c>
      <c r="L102" s="15">
        <f>VLOOKUP(A102,[1]Hoja1!$A$8:$AL$173,7,0)</f>
        <v>13000</v>
      </c>
      <c r="M102" s="15">
        <f>VLOOKUP(A102,[1]Hoja1!$A$8:$AL$173,26,0)</f>
        <v>1568.36</v>
      </c>
      <c r="N102" s="15">
        <f>VLOOKUP(A102,[1]Hoja1!$A$8:$AL$173,27,0)</f>
        <v>11431.64</v>
      </c>
    </row>
    <row r="103" spans="1:14" s="11" customFormat="1" ht="10.5" customHeight="1" x14ac:dyDescent="0.25">
      <c r="A103" s="24"/>
      <c r="B103" s="13"/>
      <c r="C103" s="14"/>
      <c r="D103" s="14"/>
      <c r="E103" s="15"/>
      <c r="F103" s="15"/>
      <c r="G103" s="14"/>
      <c r="H103" s="14"/>
      <c r="I103" s="14"/>
      <c r="J103" s="14"/>
      <c r="K103" s="14"/>
      <c r="L103" s="16"/>
      <c r="M103" s="16"/>
      <c r="N103" s="16"/>
    </row>
    <row r="104" spans="1:14" s="11" customFormat="1" ht="10.5" customHeight="1" x14ac:dyDescent="0.25">
      <c r="A104" s="6" t="s">
        <v>109</v>
      </c>
      <c r="B104" s="7"/>
      <c r="C104" s="8"/>
      <c r="D104" s="8"/>
      <c r="E104" s="9"/>
      <c r="F104" s="9"/>
      <c r="G104" s="8"/>
      <c r="H104" s="8"/>
      <c r="I104" s="8"/>
      <c r="J104" s="8"/>
      <c r="K104" s="8"/>
      <c r="L104" s="10"/>
      <c r="M104" s="10"/>
      <c r="N104" s="10"/>
    </row>
    <row r="105" spans="1:14" s="11" customFormat="1" ht="17.25" customHeight="1" x14ac:dyDescent="0.25">
      <c r="A105" s="24" t="s">
        <v>108</v>
      </c>
      <c r="B105" s="13" t="s">
        <v>153</v>
      </c>
      <c r="C105" s="14" t="s">
        <v>119</v>
      </c>
      <c r="D105" s="14" t="s">
        <v>107</v>
      </c>
      <c r="E105" s="15">
        <f>+F105/30</f>
        <v>580.98</v>
      </c>
      <c r="F105" s="15">
        <f>VLOOKUP(A105,[1]Hoja1!$A$8:$AL$173,3,0)</f>
        <v>17429.400000000001</v>
      </c>
      <c r="G105" s="15">
        <v>0</v>
      </c>
      <c r="H105" s="15">
        <v>0</v>
      </c>
      <c r="I105" s="15">
        <v>0</v>
      </c>
      <c r="J105" s="15">
        <f>VLOOKUP(A105,[1]Hoja1!$A$8:$AL$173,6,0)</f>
        <v>0</v>
      </c>
      <c r="K105" s="15">
        <f>VLOOKUP(A105,[1]Hoja1!$A$8:$AL$173,4,0)</f>
        <v>1000</v>
      </c>
      <c r="L105" s="15">
        <f>VLOOKUP(A105,[1]Hoja1!$A$8:$AL$173,7,0)</f>
        <v>19000</v>
      </c>
      <c r="M105" s="15">
        <f>VLOOKUP(A105,[1]Hoja1!$A$8:$AL$173,26,0)</f>
        <v>2974.42</v>
      </c>
      <c r="N105" s="15">
        <f>VLOOKUP(A105,[1]Hoja1!$A$8:$AL$173,27,0)</f>
        <v>16025.58</v>
      </c>
    </row>
    <row r="106" spans="1:14" s="11" customFormat="1" ht="10.5" customHeight="1" x14ac:dyDescent="0.25">
      <c r="A106" s="24"/>
      <c r="B106" s="13"/>
      <c r="C106" s="14"/>
      <c r="D106" s="14"/>
      <c r="E106" s="15"/>
      <c r="F106" s="15"/>
      <c r="G106" s="14"/>
      <c r="H106" s="14"/>
      <c r="I106" s="14"/>
      <c r="J106" s="14"/>
      <c r="K106" s="14"/>
      <c r="L106" s="16"/>
      <c r="M106" s="16"/>
      <c r="N106" s="16"/>
    </row>
    <row r="107" spans="1:14" ht="15" customHeight="1" x14ac:dyDescent="0.25">
      <c r="A107" s="6" t="s">
        <v>87</v>
      </c>
      <c r="B107" s="7"/>
      <c r="C107" s="8"/>
      <c r="D107" s="8"/>
      <c r="E107" s="9"/>
      <c r="F107" s="9"/>
      <c r="G107" s="8"/>
      <c r="H107" s="8"/>
      <c r="I107" s="8"/>
      <c r="J107" s="8"/>
      <c r="K107" s="8"/>
      <c r="L107" s="10"/>
      <c r="M107" s="10"/>
      <c r="N107" s="10"/>
    </row>
    <row r="108" spans="1:14" ht="16.5" customHeight="1" x14ac:dyDescent="0.25">
      <c r="A108" s="24" t="s">
        <v>88</v>
      </c>
      <c r="B108" s="13" t="s">
        <v>89</v>
      </c>
      <c r="C108" s="14" t="s">
        <v>16</v>
      </c>
      <c r="D108" s="14" t="s">
        <v>17</v>
      </c>
      <c r="E108" s="15">
        <f>+F108/30</f>
        <v>278.8</v>
      </c>
      <c r="F108" s="15">
        <f>VLOOKUP(A108,[1]Hoja1!$A$8:$AL$173,3,0)</f>
        <v>8364</v>
      </c>
      <c r="G108" s="15">
        <v>0</v>
      </c>
      <c r="H108" s="15">
        <v>0</v>
      </c>
      <c r="I108" s="15">
        <v>0</v>
      </c>
      <c r="J108" s="15">
        <f>VLOOKUP(A108,[1]Hoja1!$A$8:$AL$173,6,0)</f>
        <v>0</v>
      </c>
      <c r="K108" s="15">
        <f>VLOOKUP(A108,[1]Hoja1!$A$8:$AL$173,4,0)</f>
        <v>1000</v>
      </c>
      <c r="L108" s="15">
        <f>VLOOKUP(A108,[1]Hoja1!$A$8:$AL$173,7,0)</f>
        <v>8364</v>
      </c>
      <c r="M108" s="15">
        <f>VLOOKUP(A108,[1]Hoja1!$A$8:$AL$173,26,0)</f>
        <v>0</v>
      </c>
      <c r="N108" s="15">
        <f>VLOOKUP(A108,[1]Hoja1!$A$8:$AL$173,27,0)</f>
        <v>8364</v>
      </c>
    </row>
    <row r="109" spans="1:14" x14ac:dyDescent="0.25">
      <c r="A109" s="24"/>
      <c r="B109" s="13"/>
      <c r="C109" s="14"/>
      <c r="D109" s="14"/>
      <c r="E109" s="15"/>
      <c r="F109" s="15"/>
      <c r="G109" s="14"/>
      <c r="H109" s="14"/>
      <c r="I109" s="14"/>
      <c r="J109" s="14"/>
      <c r="K109" s="14"/>
      <c r="L109" s="16"/>
      <c r="M109" s="16"/>
      <c r="N109" s="16"/>
    </row>
    <row r="110" spans="1:14" ht="17.25" customHeight="1" x14ac:dyDescent="0.25">
      <c r="A110" s="6" t="s">
        <v>126</v>
      </c>
      <c r="B110" s="7"/>
      <c r="C110" s="8"/>
      <c r="D110" s="8"/>
      <c r="E110" s="9"/>
      <c r="F110" s="9"/>
      <c r="G110" s="8"/>
      <c r="H110" s="8"/>
      <c r="I110" s="8"/>
      <c r="J110" s="8"/>
      <c r="K110" s="8"/>
      <c r="L110" s="10"/>
      <c r="M110" s="10"/>
      <c r="N110" s="10"/>
    </row>
    <row r="111" spans="1:14" ht="17.25" customHeight="1" x14ac:dyDescent="0.25">
      <c r="A111" s="26" t="s">
        <v>127</v>
      </c>
      <c r="B111" s="27" t="s">
        <v>128</v>
      </c>
      <c r="C111" s="28" t="s">
        <v>129</v>
      </c>
      <c r="D111" s="28" t="s">
        <v>107</v>
      </c>
      <c r="E111" s="15">
        <f>+F111/30</f>
        <v>278.8</v>
      </c>
      <c r="F111" s="15">
        <f>VLOOKUP(A111,[1]Hoja1!$A$8:$AL$173,3,0)</f>
        <v>8364</v>
      </c>
      <c r="G111" s="15">
        <v>0</v>
      </c>
      <c r="H111" s="15">
        <v>0</v>
      </c>
      <c r="I111" s="15">
        <v>0</v>
      </c>
      <c r="J111" s="15">
        <f>VLOOKUP(A111,[1]Hoja1!$A$8:$AL$173,6,0)</f>
        <v>0</v>
      </c>
      <c r="K111" s="15">
        <f>VLOOKUP(A111,[1]Hoja1!$A$8:$AL$173,4,0)</f>
        <v>1000</v>
      </c>
      <c r="L111" s="15">
        <f>VLOOKUP(A111,[1]Hoja1!$A$8:$AL$173,7,0)</f>
        <v>12119.76</v>
      </c>
      <c r="M111" s="15">
        <f>VLOOKUP(A111,[1]Hoja1!$A$8:$AL$173,26,0)</f>
        <v>1063.98</v>
      </c>
      <c r="N111" s="15">
        <f>VLOOKUP(A111,[1]Hoja1!$A$8:$AL$173,27,0)</f>
        <v>11055.78</v>
      </c>
    </row>
    <row r="112" spans="1:14" ht="17.25" customHeight="1" x14ac:dyDescent="0.25">
      <c r="A112" s="6" t="s">
        <v>201</v>
      </c>
      <c r="B112" s="7"/>
      <c r="C112" s="8"/>
      <c r="D112" s="8"/>
      <c r="E112" s="9"/>
      <c r="F112" s="9"/>
      <c r="G112" s="8"/>
      <c r="H112" s="8"/>
      <c r="I112" s="8"/>
      <c r="J112" s="8"/>
      <c r="K112" s="8"/>
      <c r="L112" s="10"/>
      <c r="M112" s="10"/>
      <c r="N112" s="10"/>
    </row>
    <row r="113" spans="1:14" ht="17.25" customHeight="1" x14ac:dyDescent="0.25">
      <c r="A113" s="24" t="s">
        <v>202</v>
      </c>
      <c r="B113" s="13" t="s">
        <v>203</v>
      </c>
      <c r="C113" s="14" t="s">
        <v>16</v>
      </c>
      <c r="D113" s="28" t="s">
        <v>107</v>
      </c>
      <c r="E113" s="15">
        <f t="shared" ref="E113:E114" si="15">+F113/30</f>
        <v>139.4</v>
      </c>
      <c r="F113" s="15">
        <f>VLOOKUP(A113,[1]Hoja1!$A$8:$AL$173,3,0)</f>
        <v>4182</v>
      </c>
      <c r="G113" s="15">
        <v>0</v>
      </c>
      <c r="H113" s="15">
        <v>0</v>
      </c>
      <c r="I113" s="15">
        <v>0</v>
      </c>
      <c r="J113" s="15">
        <f>VLOOKUP(A113,[1]Hoja1!$A$8:$AL$173,6,0)</f>
        <v>0</v>
      </c>
      <c r="K113" s="15">
        <f>VLOOKUP(A113,[1]Hoja1!$A$8:$AL$173,4,0)</f>
        <v>500</v>
      </c>
      <c r="L113" s="15">
        <f>VLOOKUP(A113,[1]Hoja1!$A$8:$AL$173,7,0)</f>
        <v>4732</v>
      </c>
      <c r="M113" s="15">
        <f>VLOOKUP(A113,[1]Hoja1!$A$8:$AL$173,26,0)</f>
        <v>124</v>
      </c>
      <c r="N113" s="15">
        <f>VLOOKUP(A113,[1]Hoja1!$A$8:$AL$173,27,0)</f>
        <v>4608</v>
      </c>
    </row>
    <row r="114" spans="1:14" ht="17.25" customHeight="1" x14ac:dyDescent="0.25">
      <c r="A114" s="24" t="s">
        <v>204</v>
      </c>
      <c r="B114" s="13" t="s">
        <v>205</v>
      </c>
      <c r="C114" s="14" t="s">
        <v>16</v>
      </c>
      <c r="D114" s="28" t="s">
        <v>107</v>
      </c>
      <c r="E114" s="15">
        <f t="shared" si="15"/>
        <v>139.4</v>
      </c>
      <c r="F114" s="15">
        <f>VLOOKUP(A114,[1]Hoja1!$A$8:$AL$173,3,0)</f>
        <v>4182</v>
      </c>
      <c r="G114" s="15">
        <v>0</v>
      </c>
      <c r="H114" s="15">
        <v>0</v>
      </c>
      <c r="I114" s="15">
        <v>0</v>
      </c>
      <c r="J114" s="15">
        <f>VLOOKUP(A114,[1]Hoja1!$A$8:$AL$173,6,0)</f>
        <v>0</v>
      </c>
      <c r="K114" s="15">
        <f>VLOOKUP(A114,[1]Hoja1!$A$8:$AL$173,4,0)</f>
        <v>500</v>
      </c>
      <c r="L114" s="15">
        <f>VLOOKUP(A114,[1]Hoja1!$A$8:$AL$173,7,0)</f>
        <v>4732</v>
      </c>
      <c r="M114" s="15">
        <f>VLOOKUP(A114,[1]Hoja1!$A$8:$AL$173,26,0)</f>
        <v>124</v>
      </c>
      <c r="N114" s="15">
        <f>VLOOKUP(A114,[1]Hoja1!$A$8:$AL$173,27,0)</f>
        <v>4608</v>
      </c>
    </row>
    <row r="115" spans="1:14" ht="17.25" customHeight="1" x14ac:dyDescent="0.25"/>
    <row r="116" spans="1:14" ht="17.25" customHeight="1" x14ac:dyDescent="0.25">
      <c r="J116" s="20"/>
      <c r="K116" s="20"/>
      <c r="L116" s="15">
        <f>SUM(L8:L114)</f>
        <v>926112.62</v>
      </c>
      <c r="M116" s="15">
        <f>SUM(M8:M114)</f>
        <v>161892.75</v>
      </c>
      <c r="N116" s="21">
        <f>SUM(N7:N114)</f>
        <v>764219.87000000011</v>
      </c>
    </row>
    <row r="117" spans="1:14" ht="17.25" customHeight="1" x14ac:dyDescent="0.2">
      <c r="L117" s="23">
        <v>926112.62</v>
      </c>
      <c r="M117" s="23">
        <v>161892.75</v>
      </c>
      <c r="N117" s="23">
        <v>764219.87</v>
      </c>
    </row>
    <row r="118" spans="1:14" ht="17.25" customHeight="1" x14ac:dyDescent="0.2">
      <c r="L118" s="22">
        <f>+L116-L117</f>
        <v>0</v>
      </c>
      <c r="M118" s="22">
        <f t="shared" ref="M118:N118" si="16">+M116-M117</f>
        <v>0</v>
      </c>
      <c r="N118" s="22">
        <f t="shared" si="16"/>
        <v>0</v>
      </c>
    </row>
    <row r="119" spans="1:14" ht="17.25" customHeight="1" x14ac:dyDescent="0.25"/>
    <row r="120" spans="1:14" ht="17.25" customHeight="1" x14ac:dyDescent="0.2">
      <c r="L120" s="23"/>
      <c r="M120" s="23"/>
      <c r="N120" s="23"/>
    </row>
    <row r="121" spans="1:14" ht="17.25" customHeight="1" x14ac:dyDescent="0.25"/>
    <row r="122" spans="1:14" ht="17.25" customHeight="1" x14ac:dyDescent="0.25"/>
    <row r="123" spans="1:14" ht="17.25" customHeight="1" x14ac:dyDescent="0.25"/>
    <row r="124" spans="1:14" ht="17.25" customHeight="1" x14ac:dyDescent="0.25"/>
    <row r="125" spans="1:14" ht="17.25" customHeight="1" x14ac:dyDescent="0.25"/>
    <row r="126" spans="1:14" ht="17.25" customHeight="1" x14ac:dyDescent="0.25"/>
    <row r="127" spans="1:14" ht="17.25" customHeight="1" x14ac:dyDescent="0.25"/>
    <row r="128" spans="1:14" ht="17.25" customHeight="1" x14ac:dyDescent="0.25"/>
    <row r="129" ht="17.25" customHeight="1" x14ac:dyDescent="0.25"/>
    <row r="130" ht="17.25" customHeight="1" x14ac:dyDescent="0.25"/>
    <row r="131" ht="17.25" customHeight="1" x14ac:dyDescent="0.25"/>
    <row r="132" ht="17.25" customHeight="1" x14ac:dyDescent="0.25"/>
    <row r="133" ht="17.25" customHeight="1" x14ac:dyDescent="0.25"/>
    <row r="134" ht="17.25" customHeight="1" x14ac:dyDescent="0.25"/>
    <row r="135" ht="17.25" customHeight="1" x14ac:dyDescent="0.25"/>
    <row r="136" ht="17.25" customHeight="1" x14ac:dyDescent="0.25"/>
    <row r="137" ht="17.25" customHeight="1" x14ac:dyDescent="0.25"/>
    <row r="138" ht="17.25" customHeight="1" x14ac:dyDescent="0.25"/>
    <row r="139" ht="17.25" customHeight="1" x14ac:dyDescent="0.25"/>
    <row r="140" ht="17.25" customHeight="1" x14ac:dyDescent="0.25"/>
    <row r="141" ht="17.25" customHeight="1" x14ac:dyDescent="0.25"/>
    <row r="142" ht="17.25" customHeight="1" x14ac:dyDescent="0.25"/>
    <row r="143" ht="17.25" customHeight="1" x14ac:dyDescent="0.25"/>
    <row r="144" ht="17.25" customHeight="1" x14ac:dyDescent="0.25"/>
    <row r="145" ht="17.25" customHeight="1" x14ac:dyDescent="0.25"/>
    <row r="146" ht="17.25" customHeight="1" x14ac:dyDescent="0.25"/>
    <row r="147" ht="17.25" customHeight="1" x14ac:dyDescent="0.25"/>
    <row r="148" ht="17.25" customHeight="1" x14ac:dyDescent="0.25"/>
    <row r="149" ht="17.25" customHeight="1" x14ac:dyDescent="0.25"/>
    <row r="150" ht="17.25" customHeight="1" x14ac:dyDescent="0.25"/>
    <row r="151" ht="17.25" customHeight="1" x14ac:dyDescent="0.25"/>
    <row r="152" ht="17.25" customHeight="1" x14ac:dyDescent="0.25"/>
    <row r="153" ht="17.25" customHeight="1" x14ac:dyDescent="0.25"/>
    <row r="154" ht="17.25" customHeight="1" x14ac:dyDescent="0.25"/>
    <row r="155" ht="17.25" customHeight="1" x14ac:dyDescent="0.25"/>
    <row r="156" ht="17.25" customHeight="1" x14ac:dyDescent="0.25"/>
    <row r="157" ht="17.25" customHeight="1" x14ac:dyDescent="0.25"/>
    <row r="158" ht="17.25" customHeight="1" x14ac:dyDescent="0.25"/>
    <row r="159" ht="17.25" customHeight="1" x14ac:dyDescent="0.25"/>
    <row r="160" ht="17.25" customHeight="1" x14ac:dyDescent="0.25"/>
    <row r="161" ht="17.25" customHeight="1" x14ac:dyDescent="0.25"/>
    <row r="162" ht="17.25" customHeight="1" x14ac:dyDescent="0.25"/>
  </sheetData>
  <autoFilter ref="A6:N109"/>
  <mergeCells count="11">
    <mergeCell ref="N5:N6"/>
    <mergeCell ref="A1:N1"/>
    <mergeCell ref="A2:N2"/>
    <mergeCell ref="A3:N3"/>
    <mergeCell ref="A5:A6"/>
    <mergeCell ref="B5:B6"/>
    <mergeCell ref="C5:C6"/>
    <mergeCell ref="D5:D6"/>
    <mergeCell ref="E5:J5"/>
    <mergeCell ref="L5:L6"/>
    <mergeCell ref="M5:M6"/>
  </mergeCells>
  <conditionalFormatting sqref="L117:N117">
    <cfRule type="cellIs" dxfId="2" priority="1" operator="lessThan">
      <formula>0</formula>
    </cfRule>
  </conditionalFormatting>
  <printOptions horizontalCentered="1"/>
  <pageMargins left="0.32" right="0.37" top="0.46" bottom="0.43307086614173229" header="0.31496062992125984" footer="0.23622047244094491"/>
  <pageSetup scale="45" fitToHeight="4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</vt:lpstr>
      <vt:lpstr>MAYO!Área_de_impresión</vt:lpstr>
      <vt:lpstr>MAYO!Títulos_a_imprimir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FINANZAS</cp:lastModifiedBy>
  <cp:lastPrinted>2023-06-28T18:53:41Z</cp:lastPrinted>
  <dcterms:created xsi:type="dcterms:W3CDTF">2019-06-26T21:08:16Z</dcterms:created>
  <dcterms:modified xsi:type="dcterms:W3CDTF">2025-06-26T20:24:02Z</dcterms:modified>
</cp:coreProperties>
</file>