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Finanzas01\Documents\ARACELI\Transparencia\"/>
    </mc:Choice>
  </mc:AlternateContent>
  <xr:revisionPtr revIDLastSave="0" documentId="13_ncr:1_{EA7608BF-2852-4C66-B051-E5A8058A308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Junio" sheetId="1" r:id="rId1"/>
  </sheets>
  <externalReferences>
    <externalReference r:id="rId2"/>
  </externalReferences>
  <definedNames>
    <definedName name="_xlnm._FilterDatabase" localSheetId="0" hidden="1">Junio!$A$6:$N$143</definedName>
    <definedName name="_xlnm.Print_Area" localSheetId="0">Junio!$A$1:$N$141</definedName>
    <definedName name="_xlnm.Print_Titles" localSheetId="0">Junio!$1:$6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40" i="1" l="1"/>
  <c r="K140" i="1"/>
  <c r="J140" i="1"/>
  <c r="I140" i="1"/>
  <c r="H140" i="1"/>
  <c r="G140" i="1"/>
  <c r="F140" i="1"/>
  <c r="M137" i="1"/>
  <c r="K137" i="1"/>
  <c r="J137" i="1"/>
  <c r="I137" i="1"/>
  <c r="H137" i="1"/>
  <c r="G137" i="1"/>
  <c r="F137" i="1"/>
  <c r="M134" i="1"/>
  <c r="K134" i="1"/>
  <c r="J134" i="1"/>
  <c r="I134" i="1"/>
  <c r="H134" i="1"/>
  <c r="G134" i="1"/>
  <c r="F134" i="1"/>
  <c r="M131" i="1"/>
  <c r="K131" i="1"/>
  <c r="J131" i="1"/>
  <c r="I131" i="1"/>
  <c r="H131" i="1"/>
  <c r="G131" i="1"/>
  <c r="F131" i="1"/>
  <c r="M128" i="1"/>
  <c r="K128" i="1"/>
  <c r="J128" i="1"/>
  <c r="I128" i="1"/>
  <c r="H128" i="1"/>
  <c r="G128" i="1"/>
  <c r="F128" i="1"/>
  <c r="M125" i="1"/>
  <c r="K125" i="1"/>
  <c r="J125" i="1"/>
  <c r="I125" i="1"/>
  <c r="H125" i="1"/>
  <c r="G125" i="1"/>
  <c r="F125" i="1"/>
  <c r="M122" i="1"/>
  <c r="K122" i="1"/>
  <c r="J122" i="1"/>
  <c r="I122" i="1"/>
  <c r="H122" i="1"/>
  <c r="G122" i="1"/>
  <c r="F122" i="1"/>
  <c r="M119" i="1"/>
  <c r="K119" i="1"/>
  <c r="J119" i="1"/>
  <c r="I119" i="1"/>
  <c r="H119" i="1"/>
  <c r="G119" i="1"/>
  <c r="F119" i="1"/>
  <c r="L119" i="1" s="1"/>
  <c r="M118" i="1"/>
  <c r="K118" i="1"/>
  <c r="J118" i="1"/>
  <c r="I118" i="1"/>
  <c r="H118" i="1"/>
  <c r="G118" i="1"/>
  <c r="F118" i="1"/>
  <c r="M115" i="1"/>
  <c r="K115" i="1"/>
  <c r="J115" i="1"/>
  <c r="I115" i="1"/>
  <c r="H115" i="1"/>
  <c r="G115" i="1"/>
  <c r="F115" i="1"/>
  <c r="M114" i="1"/>
  <c r="K114" i="1"/>
  <c r="J114" i="1"/>
  <c r="I114" i="1"/>
  <c r="H114" i="1"/>
  <c r="G114" i="1"/>
  <c r="F114" i="1"/>
  <c r="M113" i="1"/>
  <c r="K113" i="1"/>
  <c r="J113" i="1"/>
  <c r="I113" i="1"/>
  <c r="H113" i="1"/>
  <c r="G113" i="1"/>
  <c r="F113" i="1"/>
  <c r="M112" i="1"/>
  <c r="K112" i="1"/>
  <c r="J112" i="1"/>
  <c r="I112" i="1"/>
  <c r="H112" i="1"/>
  <c r="G112" i="1"/>
  <c r="F112" i="1"/>
  <c r="M106" i="1"/>
  <c r="K106" i="1"/>
  <c r="J106" i="1"/>
  <c r="I106" i="1"/>
  <c r="H106" i="1"/>
  <c r="G106" i="1"/>
  <c r="F106" i="1"/>
  <c r="M103" i="1"/>
  <c r="K103" i="1"/>
  <c r="J103" i="1"/>
  <c r="I103" i="1"/>
  <c r="H103" i="1"/>
  <c r="G103" i="1"/>
  <c r="F103" i="1"/>
  <c r="M102" i="1"/>
  <c r="K102" i="1"/>
  <c r="J102" i="1"/>
  <c r="I102" i="1"/>
  <c r="H102" i="1"/>
  <c r="G102" i="1"/>
  <c r="F102" i="1"/>
  <c r="L102" i="1" s="1"/>
  <c r="M99" i="1"/>
  <c r="K99" i="1"/>
  <c r="J99" i="1"/>
  <c r="I99" i="1"/>
  <c r="H99" i="1"/>
  <c r="G99" i="1"/>
  <c r="F99" i="1"/>
  <c r="M96" i="1"/>
  <c r="K96" i="1"/>
  <c r="J96" i="1"/>
  <c r="I96" i="1"/>
  <c r="H96" i="1"/>
  <c r="G96" i="1"/>
  <c r="F96" i="1"/>
  <c r="M93" i="1"/>
  <c r="K93" i="1"/>
  <c r="J93" i="1"/>
  <c r="I93" i="1"/>
  <c r="H93" i="1"/>
  <c r="G93" i="1"/>
  <c r="F93" i="1"/>
  <c r="M92" i="1"/>
  <c r="K92" i="1"/>
  <c r="J92" i="1"/>
  <c r="I92" i="1"/>
  <c r="H92" i="1"/>
  <c r="G92" i="1"/>
  <c r="F92" i="1"/>
  <c r="M89" i="1"/>
  <c r="K89" i="1"/>
  <c r="J89" i="1"/>
  <c r="I89" i="1"/>
  <c r="H89" i="1"/>
  <c r="G89" i="1"/>
  <c r="F89" i="1"/>
  <c r="M86" i="1"/>
  <c r="K86" i="1"/>
  <c r="J86" i="1"/>
  <c r="I86" i="1"/>
  <c r="H86" i="1"/>
  <c r="G86" i="1"/>
  <c r="F86" i="1"/>
  <c r="M83" i="1"/>
  <c r="K83" i="1"/>
  <c r="J83" i="1"/>
  <c r="I83" i="1"/>
  <c r="H83" i="1"/>
  <c r="G83" i="1"/>
  <c r="L83" i="1" s="1"/>
  <c r="M79" i="1"/>
  <c r="K79" i="1"/>
  <c r="J79" i="1"/>
  <c r="I79" i="1"/>
  <c r="H79" i="1"/>
  <c r="G79" i="1"/>
  <c r="F79" i="1"/>
  <c r="L79" i="1" s="1"/>
  <c r="M76" i="1"/>
  <c r="K76" i="1"/>
  <c r="J76" i="1"/>
  <c r="I76" i="1"/>
  <c r="H76" i="1"/>
  <c r="G76" i="1"/>
  <c r="F76" i="1"/>
  <c r="M75" i="1"/>
  <c r="K75" i="1"/>
  <c r="J75" i="1"/>
  <c r="I75" i="1"/>
  <c r="H75" i="1"/>
  <c r="G75" i="1"/>
  <c r="F75" i="1"/>
  <c r="M74" i="1"/>
  <c r="K74" i="1"/>
  <c r="J74" i="1"/>
  <c r="I74" i="1"/>
  <c r="H74" i="1"/>
  <c r="G74" i="1"/>
  <c r="F74" i="1"/>
  <c r="M73" i="1"/>
  <c r="K73" i="1"/>
  <c r="J73" i="1"/>
  <c r="I73" i="1"/>
  <c r="H73" i="1"/>
  <c r="G73" i="1"/>
  <c r="F73" i="1"/>
  <c r="M72" i="1"/>
  <c r="K72" i="1"/>
  <c r="J72" i="1"/>
  <c r="I72" i="1"/>
  <c r="H72" i="1"/>
  <c r="G72" i="1"/>
  <c r="F72" i="1"/>
  <c r="M69" i="1"/>
  <c r="K69" i="1"/>
  <c r="J69" i="1"/>
  <c r="I69" i="1"/>
  <c r="H69" i="1"/>
  <c r="G69" i="1"/>
  <c r="F69" i="1"/>
  <c r="M68" i="1"/>
  <c r="K68" i="1"/>
  <c r="J68" i="1"/>
  <c r="I68" i="1"/>
  <c r="H68" i="1"/>
  <c r="G68" i="1"/>
  <c r="F68" i="1"/>
  <c r="M67" i="1"/>
  <c r="K67" i="1"/>
  <c r="J67" i="1"/>
  <c r="I67" i="1"/>
  <c r="H67" i="1"/>
  <c r="G67" i="1"/>
  <c r="F67" i="1"/>
  <c r="L67" i="1" s="1"/>
  <c r="M66" i="1"/>
  <c r="K66" i="1"/>
  <c r="J66" i="1"/>
  <c r="I66" i="1"/>
  <c r="H66" i="1"/>
  <c r="G66" i="1"/>
  <c r="F66" i="1"/>
  <c r="M65" i="1"/>
  <c r="K65" i="1"/>
  <c r="J65" i="1"/>
  <c r="I65" i="1"/>
  <c r="H65" i="1"/>
  <c r="G65" i="1"/>
  <c r="F65" i="1"/>
  <c r="M64" i="1"/>
  <c r="K64" i="1"/>
  <c r="J64" i="1"/>
  <c r="I64" i="1"/>
  <c r="H64" i="1"/>
  <c r="G64" i="1"/>
  <c r="F64" i="1"/>
  <c r="M63" i="1"/>
  <c r="K63" i="1"/>
  <c r="J63" i="1"/>
  <c r="I63" i="1"/>
  <c r="H63" i="1"/>
  <c r="G63" i="1"/>
  <c r="F63" i="1"/>
  <c r="M62" i="1"/>
  <c r="K62" i="1"/>
  <c r="J62" i="1"/>
  <c r="I62" i="1"/>
  <c r="H62" i="1"/>
  <c r="G62" i="1"/>
  <c r="F62" i="1"/>
  <c r="M61" i="1"/>
  <c r="K61" i="1"/>
  <c r="J61" i="1"/>
  <c r="I61" i="1"/>
  <c r="H61" i="1"/>
  <c r="G61" i="1"/>
  <c r="F61" i="1"/>
  <c r="M60" i="1"/>
  <c r="K60" i="1"/>
  <c r="J60" i="1"/>
  <c r="I60" i="1"/>
  <c r="H60" i="1"/>
  <c r="G60" i="1"/>
  <c r="F60" i="1"/>
  <c r="M59" i="1"/>
  <c r="K59" i="1"/>
  <c r="J59" i="1"/>
  <c r="I59" i="1"/>
  <c r="H59" i="1"/>
  <c r="G59" i="1"/>
  <c r="F59" i="1"/>
  <c r="L59" i="1" s="1"/>
  <c r="M58" i="1"/>
  <c r="K58" i="1"/>
  <c r="J58" i="1"/>
  <c r="I58" i="1"/>
  <c r="H58" i="1"/>
  <c r="G58" i="1"/>
  <c r="F58" i="1"/>
  <c r="M57" i="1"/>
  <c r="K57" i="1"/>
  <c r="J57" i="1"/>
  <c r="I57" i="1"/>
  <c r="H57" i="1"/>
  <c r="G57" i="1"/>
  <c r="F57" i="1"/>
  <c r="M56" i="1"/>
  <c r="K56" i="1"/>
  <c r="J56" i="1"/>
  <c r="I56" i="1"/>
  <c r="H56" i="1"/>
  <c r="G56" i="1"/>
  <c r="F56" i="1"/>
  <c r="M55" i="1"/>
  <c r="K55" i="1"/>
  <c r="J55" i="1"/>
  <c r="I55" i="1"/>
  <c r="H55" i="1"/>
  <c r="G55" i="1"/>
  <c r="F55" i="1"/>
  <c r="M54" i="1"/>
  <c r="K54" i="1"/>
  <c r="J54" i="1"/>
  <c r="I54" i="1"/>
  <c r="H54" i="1"/>
  <c r="G54" i="1"/>
  <c r="F54" i="1"/>
  <c r="M53" i="1"/>
  <c r="K53" i="1"/>
  <c r="J53" i="1"/>
  <c r="I53" i="1"/>
  <c r="H53" i="1"/>
  <c r="G53" i="1"/>
  <c r="F53" i="1"/>
  <c r="M52" i="1"/>
  <c r="K52" i="1"/>
  <c r="J52" i="1"/>
  <c r="I52" i="1"/>
  <c r="H52" i="1"/>
  <c r="G52" i="1"/>
  <c r="F52" i="1"/>
  <c r="M51" i="1"/>
  <c r="K51" i="1"/>
  <c r="J51" i="1"/>
  <c r="I51" i="1"/>
  <c r="H51" i="1"/>
  <c r="G51" i="1"/>
  <c r="F51" i="1"/>
  <c r="L51" i="1" s="1"/>
  <c r="M50" i="1"/>
  <c r="K50" i="1"/>
  <c r="J50" i="1"/>
  <c r="I50" i="1"/>
  <c r="H50" i="1"/>
  <c r="G50" i="1"/>
  <c r="F50" i="1"/>
  <c r="M49" i="1"/>
  <c r="K49" i="1"/>
  <c r="J49" i="1"/>
  <c r="I49" i="1"/>
  <c r="H49" i="1"/>
  <c r="G49" i="1"/>
  <c r="F49" i="1"/>
  <c r="M48" i="1"/>
  <c r="K48" i="1"/>
  <c r="J48" i="1"/>
  <c r="I48" i="1"/>
  <c r="H48" i="1"/>
  <c r="G48" i="1"/>
  <c r="F48" i="1"/>
  <c r="M47" i="1"/>
  <c r="K47" i="1"/>
  <c r="J47" i="1"/>
  <c r="I47" i="1"/>
  <c r="H47" i="1"/>
  <c r="G47" i="1"/>
  <c r="F47" i="1"/>
  <c r="M46" i="1"/>
  <c r="K46" i="1"/>
  <c r="J46" i="1"/>
  <c r="I46" i="1"/>
  <c r="H46" i="1"/>
  <c r="G46" i="1"/>
  <c r="F46" i="1"/>
  <c r="M45" i="1"/>
  <c r="K45" i="1"/>
  <c r="J45" i="1"/>
  <c r="I45" i="1"/>
  <c r="H45" i="1"/>
  <c r="G45" i="1"/>
  <c r="F45" i="1"/>
  <c r="M42" i="1"/>
  <c r="K42" i="1"/>
  <c r="J42" i="1"/>
  <c r="I42" i="1"/>
  <c r="H42" i="1"/>
  <c r="G42" i="1"/>
  <c r="F42" i="1"/>
  <c r="M41" i="1"/>
  <c r="K41" i="1"/>
  <c r="J41" i="1"/>
  <c r="I41" i="1"/>
  <c r="H41" i="1"/>
  <c r="G41" i="1"/>
  <c r="F41" i="1"/>
  <c r="L41" i="1" s="1"/>
  <c r="M40" i="1"/>
  <c r="K40" i="1"/>
  <c r="J40" i="1"/>
  <c r="I40" i="1"/>
  <c r="H40" i="1"/>
  <c r="G40" i="1"/>
  <c r="F40" i="1"/>
  <c r="M37" i="1"/>
  <c r="K37" i="1"/>
  <c r="J37" i="1"/>
  <c r="I37" i="1"/>
  <c r="H37" i="1"/>
  <c r="G37" i="1"/>
  <c r="F37" i="1"/>
  <c r="M33" i="1"/>
  <c r="K33" i="1"/>
  <c r="J33" i="1"/>
  <c r="I33" i="1"/>
  <c r="H33" i="1"/>
  <c r="G33" i="1"/>
  <c r="F33" i="1"/>
  <c r="M30" i="1"/>
  <c r="K30" i="1"/>
  <c r="J30" i="1"/>
  <c r="I30" i="1"/>
  <c r="H30" i="1"/>
  <c r="G30" i="1"/>
  <c r="F30" i="1"/>
  <c r="M29" i="1"/>
  <c r="K29" i="1"/>
  <c r="J29" i="1"/>
  <c r="I29" i="1"/>
  <c r="H29" i="1"/>
  <c r="G29" i="1"/>
  <c r="F29" i="1"/>
  <c r="M26" i="1"/>
  <c r="K26" i="1"/>
  <c r="J26" i="1"/>
  <c r="I26" i="1"/>
  <c r="H26" i="1"/>
  <c r="G26" i="1"/>
  <c r="F26" i="1"/>
  <c r="M22" i="1"/>
  <c r="K22" i="1"/>
  <c r="J22" i="1"/>
  <c r="I22" i="1"/>
  <c r="H22" i="1"/>
  <c r="G22" i="1"/>
  <c r="F22" i="1"/>
  <c r="M21" i="1"/>
  <c r="K21" i="1"/>
  <c r="J21" i="1"/>
  <c r="I21" i="1"/>
  <c r="H21" i="1"/>
  <c r="G21" i="1"/>
  <c r="F21" i="1"/>
  <c r="L21" i="1" s="1"/>
  <c r="M20" i="1"/>
  <c r="K20" i="1"/>
  <c r="J20" i="1"/>
  <c r="I20" i="1"/>
  <c r="H20" i="1"/>
  <c r="G20" i="1"/>
  <c r="F20" i="1"/>
  <c r="M19" i="1"/>
  <c r="K19" i="1"/>
  <c r="J19" i="1"/>
  <c r="I19" i="1"/>
  <c r="H19" i="1"/>
  <c r="G19" i="1"/>
  <c r="F19" i="1"/>
  <c r="M18" i="1"/>
  <c r="K18" i="1"/>
  <c r="J18" i="1"/>
  <c r="I18" i="1"/>
  <c r="H18" i="1"/>
  <c r="G18" i="1"/>
  <c r="F18" i="1"/>
  <c r="M17" i="1"/>
  <c r="K17" i="1"/>
  <c r="J17" i="1"/>
  <c r="I17" i="1"/>
  <c r="H17" i="1"/>
  <c r="G17" i="1"/>
  <c r="F17" i="1"/>
  <c r="M16" i="1"/>
  <c r="K16" i="1"/>
  <c r="J16" i="1"/>
  <c r="I16" i="1"/>
  <c r="H16" i="1"/>
  <c r="G16" i="1"/>
  <c r="F16" i="1"/>
  <c r="M15" i="1"/>
  <c r="K15" i="1"/>
  <c r="J15" i="1"/>
  <c r="I15" i="1"/>
  <c r="H15" i="1"/>
  <c r="G15" i="1"/>
  <c r="F15" i="1"/>
  <c r="M14" i="1"/>
  <c r="K14" i="1"/>
  <c r="J14" i="1"/>
  <c r="I14" i="1"/>
  <c r="H14" i="1"/>
  <c r="G14" i="1"/>
  <c r="F14" i="1"/>
  <c r="M13" i="1"/>
  <c r="K13" i="1"/>
  <c r="J13" i="1"/>
  <c r="I13" i="1"/>
  <c r="H13" i="1"/>
  <c r="G13" i="1"/>
  <c r="F13" i="1"/>
  <c r="L13" i="1" s="1"/>
  <c r="M12" i="1"/>
  <c r="K12" i="1"/>
  <c r="J12" i="1"/>
  <c r="I12" i="1"/>
  <c r="H12" i="1"/>
  <c r="G12" i="1"/>
  <c r="F12" i="1"/>
  <c r="M11" i="1"/>
  <c r="K11" i="1"/>
  <c r="J11" i="1"/>
  <c r="I11" i="1"/>
  <c r="H11" i="1"/>
  <c r="G11" i="1"/>
  <c r="F11" i="1"/>
  <c r="M10" i="1"/>
  <c r="K10" i="1"/>
  <c r="J10" i="1"/>
  <c r="I10" i="1"/>
  <c r="H10" i="1"/>
  <c r="G10" i="1"/>
  <c r="F10" i="1"/>
  <c r="M9" i="1"/>
  <c r="K9" i="1"/>
  <c r="J9" i="1"/>
  <c r="I9" i="1"/>
  <c r="H9" i="1"/>
  <c r="G9" i="1"/>
  <c r="F9" i="1"/>
  <c r="M8" i="1"/>
  <c r="J8" i="1"/>
  <c r="K8" i="1"/>
  <c r="G8" i="1"/>
  <c r="H8" i="1"/>
  <c r="I8" i="1"/>
  <c r="F8" i="1"/>
  <c r="L12" i="1" l="1"/>
  <c r="L20" i="1"/>
  <c r="L40" i="1"/>
  <c r="L50" i="1"/>
  <c r="L58" i="1"/>
  <c r="L66" i="1"/>
  <c r="L76" i="1"/>
  <c r="L99" i="1"/>
  <c r="L118" i="1"/>
  <c r="L140" i="1"/>
  <c r="L11" i="1"/>
  <c r="L19" i="1"/>
  <c r="L37" i="1"/>
  <c r="L49" i="1"/>
  <c r="L57" i="1"/>
  <c r="L65" i="1"/>
  <c r="N65" i="1" s="1"/>
  <c r="L75" i="1"/>
  <c r="L96" i="1"/>
  <c r="L115" i="1"/>
  <c r="L137" i="1"/>
  <c r="L10" i="1"/>
  <c r="L18" i="1"/>
  <c r="L33" i="1"/>
  <c r="L48" i="1"/>
  <c r="L56" i="1"/>
  <c r="L64" i="1"/>
  <c r="L74" i="1"/>
  <c r="L93" i="1"/>
  <c r="L114" i="1"/>
  <c r="L134" i="1"/>
  <c r="L9" i="1"/>
  <c r="L17" i="1"/>
  <c r="L30" i="1"/>
  <c r="L47" i="1"/>
  <c r="L55" i="1"/>
  <c r="L63" i="1"/>
  <c r="L73" i="1"/>
  <c r="L92" i="1"/>
  <c r="L113" i="1"/>
  <c r="L131" i="1"/>
  <c r="L16" i="1"/>
  <c r="L29" i="1"/>
  <c r="L46" i="1"/>
  <c r="L54" i="1"/>
  <c r="L62" i="1"/>
  <c r="L72" i="1"/>
  <c r="L89" i="1"/>
  <c r="L112" i="1"/>
  <c r="L128" i="1"/>
  <c r="L15" i="1"/>
  <c r="L26" i="1"/>
  <c r="L45" i="1"/>
  <c r="L53" i="1"/>
  <c r="L61" i="1"/>
  <c r="L69" i="1"/>
  <c r="L86" i="1"/>
  <c r="L106" i="1"/>
  <c r="L125" i="1"/>
  <c r="L14" i="1"/>
  <c r="L22" i="1"/>
  <c r="L42" i="1"/>
  <c r="L52" i="1"/>
  <c r="L60" i="1"/>
  <c r="L68" i="1"/>
  <c r="N68" i="1" s="1"/>
  <c r="L103" i="1"/>
  <c r="L122" i="1"/>
  <c r="E61" i="1"/>
  <c r="N22" i="1"/>
  <c r="N74" i="1"/>
  <c r="E59" i="1"/>
  <c r="N21" i="1"/>
  <c r="N140" i="1"/>
  <c r="N62" i="1"/>
  <c r="N66" i="1"/>
  <c r="N61" i="1"/>
  <c r="N26" i="1"/>
  <c r="E26" i="1"/>
  <c r="E42" i="1"/>
  <c r="E134" i="1"/>
  <c r="N63" i="1" l="1"/>
  <c r="N69" i="1"/>
  <c r="N20" i="1"/>
  <c r="N64" i="1"/>
  <c r="N115" i="1"/>
  <c r="N114" i="1"/>
  <c r="N19" i="1"/>
  <c r="N59" i="1"/>
  <c r="E119" i="1"/>
  <c r="E118" i="1"/>
  <c r="E17" i="1"/>
  <c r="E9" i="1"/>
  <c r="E10" i="1"/>
  <c r="E11" i="1"/>
  <c r="E12" i="1"/>
  <c r="E15" i="1"/>
  <c r="E16" i="1"/>
  <c r="E29" i="1"/>
  <c r="E30" i="1"/>
  <c r="E33" i="1"/>
  <c r="E37" i="1"/>
  <c r="E40" i="1"/>
  <c r="E41" i="1"/>
  <c r="E13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60" i="1"/>
  <c r="E72" i="1"/>
  <c r="E73" i="1"/>
  <c r="E75" i="1"/>
  <c r="E76" i="1"/>
  <c r="E79" i="1"/>
  <c r="E14" i="1"/>
  <c r="E83" i="1"/>
  <c r="E86" i="1"/>
  <c r="E89" i="1"/>
  <c r="E92" i="1"/>
  <c r="E93" i="1"/>
  <c r="E96" i="1"/>
  <c r="E99" i="1"/>
  <c r="E102" i="1"/>
  <c r="E106" i="1"/>
  <c r="E112" i="1"/>
  <c r="E113" i="1"/>
  <c r="E122" i="1"/>
  <c r="E125" i="1"/>
  <c r="E128" i="1"/>
  <c r="E131" i="1"/>
  <c r="M144" i="1"/>
  <c r="M146" i="1" s="1"/>
  <c r="N75" i="1" l="1"/>
  <c r="N106" i="1"/>
  <c r="N86" i="1"/>
  <c r="N79" i="1"/>
  <c r="N119" i="1"/>
  <c r="N51" i="1"/>
  <c r="N54" i="1"/>
  <c r="N60" i="1"/>
  <c r="N17" i="1"/>
  <c r="N99" i="1"/>
  <c r="N41" i="1"/>
  <c r="N128" i="1"/>
  <c r="N29" i="1"/>
  <c r="N134" i="1"/>
  <c r="N113" i="1"/>
  <c r="N47" i="1"/>
  <c r="N137" i="1"/>
  <c r="N56" i="1"/>
  <c r="N12" i="1"/>
  <c r="N89" i="1"/>
  <c r="N33" i="1"/>
  <c r="N112" i="1"/>
  <c r="N49" i="1"/>
  <c r="N72" i="1"/>
  <c r="N103" i="1"/>
  <c r="N42" i="1"/>
  <c r="N122" i="1"/>
  <c r="N52" i="1"/>
  <c r="N73" i="1"/>
  <c r="N83" i="1"/>
  <c r="N102" i="1"/>
  <c r="N15" i="1"/>
  <c r="N93" i="1"/>
  <c r="N37" i="1"/>
  <c r="N48" i="1"/>
  <c r="N46" i="1"/>
  <c r="N76" i="1"/>
  <c r="N92" i="1"/>
  <c r="N10" i="1"/>
  <c r="N14" i="1"/>
  <c r="N96" i="1"/>
  <c r="N40" i="1"/>
  <c r="N53" i="1"/>
  <c r="N9" i="1"/>
  <c r="N58" i="1"/>
  <c r="N30" i="1"/>
  <c r="N57" i="1"/>
  <c r="N16" i="1"/>
  <c r="N125" i="1"/>
  <c r="N50" i="1"/>
  <c r="N131" i="1"/>
  <c r="N55" i="1"/>
  <c r="N11" i="1"/>
  <c r="N67" i="1"/>
  <c r="N18" i="1"/>
  <c r="N45" i="1"/>
  <c r="N118" i="1"/>
  <c r="N13" i="1"/>
  <c r="E8" i="1"/>
  <c r="L8" i="1" l="1"/>
  <c r="L144" i="1" l="1"/>
  <c r="L146" i="1" s="1"/>
  <c r="N8" i="1"/>
  <c r="N144" i="1" l="1"/>
  <c r="N146" i="1" s="1"/>
</calcChain>
</file>

<file path=xl/sharedStrings.xml><?xml version="1.0" encoding="utf-8"?>
<sst xmlns="http://schemas.openxmlformats.org/spreadsheetml/2006/main" count="354" uniqueCount="232">
  <si>
    <t>COMITÉ DIRECTIVO ESTATAL DEL PRI EN JALISCO</t>
  </si>
  <si>
    <t>Código</t>
  </si>
  <si>
    <t>Nombre</t>
  </si>
  <si>
    <t>Puesto</t>
  </si>
  <si>
    <t>Tipo de Pago</t>
  </si>
  <si>
    <t xml:space="preserve">TIPO DE PRESTACIONES </t>
  </si>
  <si>
    <t>Total de Percepciones</t>
  </si>
  <si>
    <t>Total de Deducciones</t>
  </si>
  <si>
    <t>Neto</t>
  </si>
  <si>
    <t>Salario Diario Bruto</t>
  </si>
  <si>
    <t xml:space="preserve">Aguinaldo Anual </t>
  </si>
  <si>
    <t>*Prima Vacacional</t>
  </si>
  <si>
    <t xml:space="preserve">Vacaciones </t>
  </si>
  <si>
    <t>Otras Percepciones</t>
  </si>
  <si>
    <t>Departamento 4103 CDE PRESIDENCIA</t>
  </si>
  <si>
    <t>00007</t>
  </si>
  <si>
    <t>Auxiliar Administrativo</t>
  </si>
  <si>
    <t>Sueldos</t>
  </si>
  <si>
    <t>00113</t>
  </si>
  <si>
    <t>00199</t>
  </si>
  <si>
    <t>Departamento 4104 CDE SECRETARIA GENERAL</t>
  </si>
  <si>
    <t>Departamento 4106 CDE SECRETARIA DE ACCION ELECTORAL</t>
  </si>
  <si>
    <t>00202</t>
  </si>
  <si>
    <t>Arciniega Oropeza Alejandra Paola</t>
  </si>
  <si>
    <t>00743</t>
  </si>
  <si>
    <t>Departamento 4123 CDE SECRETARIA DE ATENCION P DISCAPACIDAD</t>
  </si>
  <si>
    <t>00276</t>
  </si>
  <si>
    <t>Mata Avila Jesus</t>
  </si>
  <si>
    <t>Secretario</t>
  </si>
  <si>
    <t>Departamento 4109 CDE SECRETARIA DE COMUNICACION SOCIAL</t>
  </si>
  <si>
    <t>00005</t>
  </si>
  <si>
    <t>Contreras García Lucila</t>
  </si>
  <si>
    <t>00021</t>
  </si>
  <si>
    <t>Rojas Lopez Miguel Angel</t>
  </si>
  <si>
    <t>Departamento 4107 CDE SECRETARIA DE FINANZAS Y ADMINISTRACION</t>
  </si>
  <si>
    <t>00001</t>
  </si>
  <si>
    <t>Andrade Padilla Daniel</t>
  </si>
  <si>
    <t>Auxiliar de Mantenimiento</t>
  </si>
  <si>
    <t>00461</t>
  </si>
  <si>
    <t>Borrayo De La Cruz Ericka Guillermina</t>
  </si>
  <si>
    <t>Intendente</t>
  </si>
  <si>
    <t>00187</t>
  </si>
  <si>
    <t>Gallegos Negrete Rosa Elena</t>
  </si>
  <si>
    <t>00165</t>
  </si>
  <si>
    <t>Gomez Dueñas Roselia</t>
  </si>
  <si>
    <t>00451</t>
  </si>
  <si>
    <t>Partida Ceja Francisco Javier</t>
  </si>
  <si>
    <t>00118</t>
  </si>
  <si>
    <t>00080</t>
  </si>
  <si>
    <t>Romero Romero Ingrid</t>
  </si>
  <si>
    <t>00169</t>
  </si>
  <si>
    <t>Tovar Lopez Rogelio</t>
  </si>
  <si>
    <t>Encargado de Informatica</t>
  </si>
  <si>
    <t>00836</t>
  </si>
  <si>
    <t>Arredondo Zuñiga Victor Manuel</t>
  </si>
  <si>
    <t>Velador</t>
  </si>
  <si>
    <t>Auxiliar Contable</t>
  </si>
  <si>
    <t>Reyes Granada Araceli Janeth</t>
  </si>
  <si>
    <t>00843</t>
  </si>
  <si>
    <t>Navarro Villa Lorena</t>
  </si>
  <si>
    <t>Larios Calvario Manuel</t>
  </si>
  <si>
    <t>Mantenimiento</t>
  </si>
  <si>
    <t>Luna Medrano Cesar Alejandro</t>
  </si>
  <si>
    <t>Departamento JUBILADOS</t>
  </si>
  <si>
    <t>Jubilado</t>
  </si>
  <si>
    <t>Departamento 4105 CDE SECRETARIA DE ORGANIZACION</t>
  </si>
  <si>
    <t>Ortiz Mora Jose Alberto</t>
  </si>
  <si>
    <t>Departamento 4110 CDE SECRETARIA JURIDICA Y DE TRANSPARENCIA</t>
  </si>
  <si>
    <t>00195</t>
  </si>
  <si>
    <t>Murguia Escobedo Sandra Buenaventura</t>
  </si>
  <si>
    <t>Departamento 4117 CDE COMISION DE JUSTICIA PARTIDARIA</t>
  </si>
  <si>
    <t>00071</t>
  </si>
  <si>
    <t>Huerta Gomez Elizabeth</t>
  </si>
  <si>
    <t>Coordinador</t>
  </si>
  <si>
    <t>Departamento 4118 CDE COMISION ESTATAL DE PROCESOS INTERNOS</t>
  </si>
  <si>
    <t>00042</t>
  </si>
  <si>
    <t>Muciño Velazquez Erika Viviana</t>
  </si>
  <si>
    <t>Departamento 9114 INSTITUTO REYES HEROLES</t>
  </si>
  <si>
    <t>00093</t>
  </si>
  <si>
    <t>Hernandez Virgen Veronica</t>
  </si>
  <si>
    <t>Departamento 4301 SECT MOVIMIENTO TERRITORIAL</t>
  </si>
  <si>
    <t>00015</t>
  </si>
  <si>
    <t>López Hueso Tayde Lucina</t>
  </si>
  <si>
    <t>Departamento 4501 ORG CNC</t>
  </si>
  <si>
    <t>00156</t>
  </si>
  <si>
    <t>Gonzalez Vizcaino Maria Lucia</t>
  </si>
  <si>
    <t>Departamento 4502 ORG CNOP</t>
  </si>
  <si>
    <t>Departamento 4741 COM MUN GUADALAJARA</t>
  </si>
  <si>
    <t>Departamento 67 CM MUN ZAPOPAN</t>
  </si>
  <si>
    <t>Departamento 4221 COM MUN TONALA</t>
  </si>
  <si>
    <t>Departamento 4794 COM MUN TEPATITLAN DE MORELOS</t>
  </si>
  <si>
    <t>00279</t>
  </si>
  <si>
    <t>Bravo Garcia Andrea Nallely</t>
  </si>
  <si>
    <t>Departamento 4799 COM MUN TLAQUEPAQUE</t>
  </si>
  <si>
    <t>Gonzalez Real Blanca Lucero</t>
  </si>
  <si>
    <t>00845</t>
  </si>
  <si>
    <t>00842</t>
  </si>
  <si>
    <t>00873</t>
  </si>
  <si>
    <t>Sub-Secretario de Finanzas</t>
  </si>
  <si>
    <t>00874</t>
  </si>
  <si>
    <t>Administrativo</t>
  </si>
  <si>
    <t>Departamento 4112 CDE SECRETARIA TECNICA DEL CPE</t>
  </si>
  <si>
    <t>Gonzalez Ramirez Miriam Noemi</t>
  </si>
  <si>
    <t>Iñiguez Ibarra Gustavo</t>
  </si>
  <si>
    <t>Departamento 4303 SECT FRENTE JUVENIL REVOLUCIONARIO</t>
  </si>
  <si>
    <t>Camiruaga López Monica Del Carmen</t>
  </si>
  <si>
    <t>REMUNERACIONES DEL ORGANO ESTRUCTURA ORGANICA</t>
  </si>
  <si>
    <t>00856</t>
  </si>
  <si>
    <t>00067</t>
  </si>
  <si>
    <t>00863</t>
  </si>
  <si>
    <t>00855</t>
  </si>
  <si>
    <t>00857</t>
  </si>
  <si>
    <t>00837</t>
  </si>
  <si>
    <t>00864</t>
  </si>
  <si>
    <t>00871</t>
  </si>
  <si>
    <t>00839</t>
  </si>
  <si>
    <t>00840</t>
  </si>
  <si>
    <t>00879</t>
  </si>
  <si>
    <t>00880</t>
  </si>
  <si>
    <t>Sueldo - Bruto  Mensual</t>
  </si>
  <si>
    <t xml:space="preserve">Sueldos </t>
  </si>
  <si>
    <t>00887</t>
  </si>
  <si>
    <t>Departamento 4122 CDE SECRETARIA DE OPERACIÓN POLITICA</t>
  </si>
  <si>
    <t>00061</t>
  </si>
  <si>
    <t>Arreola Castañeda Alberto</t>
  </si>
  <si>
    <t>Departamento 17 OMPRI</t>
  </si>
  <si>
    <t>00951</t>
  </si>
  <si>
    <t>00952</t>
  </si>
  <si>
    <t>00954</t>
  </si>
  <si>
    <t>Ortega Villela Alejandro</t>
  </si>
  <si>
    <t>Diseñador</t>
  </si>
  <si>
    <t>00956</t>
  </si>
  <si>
    <t>00959</t>
  </si>
  <si>
    <t>00961</t>
  </si>
  <si>
    <t>00957</t>
  </si>
  <si>
    <t>Secretario Adjunto</t>
  </si>
  <si>
    <t>00958</t>
  </si>
  <si>
    <t>García García Ivan Tonathiu</t>
  </si>
  <si>
    <t>Coordinador y Redes</t>
  </si>
  <si>
    <t>00960</t>
  </si>
  <si>
    <t>Secretaria</t>
  </si>
  <si>
    <t>Vales de Despensa</t>
  </si>
  <si>
    <t>00963</t>
  </si>
  <si>
    <t>MARTINEZ GONZALEZ REGINA</t>
  </si>
  <si>
    <t>00973</t>
  </si>
  <si>
    <t>MARTINEZ SANCHEZ JOSUE</t>
  </si>
  <si>
    <t>Departamento 9119 CDE SECRETARIA DE MEDIO AMBIENTE</t>
  </si>
  <si>
    <t>00966</t>
  </si>
  <si>
    <t>RUIZ MEJIA MARIA MAGDALENA</t>
  </si>
  <si>
    <t>Secretaria Medio Ambiente</t>
  </si>
  <si>
    <t>Departamento 9117 CDE CENTRO DE MEDIACION</t>
  </si>
  <si>
    <t>00969</t>
  </si>
  <si>
    <t>GONZALEZ VALENZUELA LUIS GEOVANNI</t>
  </si>
  <si>
    <t>00967</t>
  </si>
  <si>
    <t>DIAZ DIAZ ANGELICA NAYELI</t>
  </si>
  <si>
    <t>00975</t>
  </si>
  <si>
    <t>RAMIREZ ROSAS JORGE EDUARDO</t>
  </si>
  <si>
    <t>00976</t>
  </si>
  <si>
    <t>REYES LEON MARGARITA</t>
  </si>
  <si>
    <t>Aux. Admivo</t>
  </si>
  <si>
    <t>00974</t>
  </si>
  <si>
    <t>CARRILLO MARTINEZ DIEGO ALBERTO</t>
  </si>
  <si>
    <t>00977</t>
  </si>
  <si>
    <t>VALLEJO SANCHEZ IVAN ALEJANDRO</t>
  </si>
  <si>
    <t>00980</t>
  </si>
  <si>
    <t>TORRES CAMPOS MARTHA YOLANDA</t>
  </si>
  <si>
    <t>00981</t>
  </si>
  <si>
    <t>GONZALEZ GONZALEZ NOE</t>
  </si>
  <si>
    <t>00870</t>
  </si>
  <si>
    <t>GIL MEDINA MIRIAM ELYADA</t>
  </si>
  <si>
    <t>00984</t>
  </si>
  <si>
    <t>ROSALIO TORRES MARCOS</t>
  </si>
  <si>
    <t>00982</t>
  </si>
  <si>
    <t>MENDEZ PEREZ MIGUEL ANGEL</t>
  </si>
  <si>
    <t>Departamento 9 FUNDACION COLOSIO</t>
  </si>
  <si>
    <t>00985</t>
  </si>
  <si>
    <t>DOMINGUEZ REYES MARIA DE JESUS</t>
  </si>
  <si>
    <t>00986</t>
  </si>
  <si>
    <t>ACOSTA BUSTAMANTE BRAULIO ANTONIO</t>
  </si>
  <si>
    <t>DE LEÓN CORONA JANE VANESSA</t>
  </si>
  <si>
    <t>HERNANDEZ MURILLO JOSE ADRIAN</t>
  </si>
  <si>
    <t>FUENTES NUÑEZ EDUARDO</t>
  </si>
  <si>
    <t>SANTILLAN GONZALEZ MARIA DE LA PAZ</t>
  </si>
  <si>
    <t>SANTANA AGUILAR MARIA FELIX</t>
  </si>
  <si>
    <t>FLORES DIAZ MARIA DE LA LUZ</t>
  </si>
  <si>
    <t>DELGADO VALENZUELA ROBERTO</t>
  </si>
  <si>
    <t>VELAZQUEZ MONROY ARLENE</t>
  </si>
  <si>
    <t>CERVANTES RAMIREZ MARCO ANTONIO</t>
  </si>
  <si>
    <t>CAMPOS ENCARNACION SALVADOR ALEJANDRO</t>
  </si>
  <si>
    <t>DOMINGUEZ VAZQUEZ FERNANDO</t>
  </si>
  <si>
    <t>RAMREZ GALLEGOS LORENA</t>
  </si>
  <si>
    <t>MEZA ARANA MAYRA GISELA</t>
  </si>
  <si>
    <t>DE LEON MEZA HUGO FIDENCIO</t>
  </si>
  <si>
    <t>TORRES DE LA ROSA MARIA GUADALUPE</t>
  </si>
  <si>
    <t>MACIAS LOPEZ ROBERTO</t>
  </si>
  <si>
    <t>Contador / RH</t>
  </si>
  <si>
    <t>PRESIDENTE</t>
  </si>
  <si>
    <t>PADILLA CRUZ PABLO ANTONIO</t>
  </si>
  <si>
    <t>Coordinador de Giras</t>
  </si>
  <si>
    <t>Secretario Técnico</t>
  </si>
  <si>
    <t>Coordinador Relaciones Publica</t>
  </si>
  <si>
    <t>Coordinador Protocolo</t>
  </si>
  <si>
    <t>Coordinador Afiliacion y Registro partidario</t>
  </si>
  <si>
    <t>Coordinador Centro de Mediación</t>
  </si>
  <si>
    <t>Presidente Red de Jovenes</t>
  </si>
  <si>
    <t>Coordinador Administrativo</t>
  </si>
  <si>
    <t>Aux de Juridico</t>
  </si>
  <si>
    <t>PEREZ MURILLO VERONICA DEL CARMEN</t>
  </si>
  <si>
    <t>Secretario Particular</t>
  </si>
  <si>
    <t>CARRILLO CARRILLO SANDRA LUZ</t>
  </si>
  <si>
    <t>00987</t>
  </si>
  <si>
    <t>LIZAOLA BARAJAS YESENIA SARAHI</t>
  </si>
  <si>
    <t>00988</t>
  </si>
  <si>
    <t>PALMA LEDEZMA DIANA BETSABEL</t>
  </si>
  <si>
    <t>00989</t>
  </si>
  <si>
    <t>HERNANDEZ CHACON LUIS EDUARDO</t>
  </si>
  <si>
    <t>00990</t>
  </si>
  <si>
    <t>NAVARRO RODRIGUEZ RICARDO</t>
  </si>
  <si>
    <t>MENDEZ SALCEDO JORGE ALBERTO</t>
  </si>
  <si>
    <t>00991</t>
  </si>
  <si>
    <t>PEREZ GUZMAN IVONNE BETSABE</t>
  </si>
  <si>
    <t>00992</t>
  </si>
  <si>
    <t>GOMEZ DUEÑAS CARMEN</t>
  </si>
  <si>
    <t>00993</t>
  </si>
  <si>
    <t>SALDAÑA JIMENEZ IMELDA</t>
  </si>
  <si>
    <t>00994</t>
  </si>
  <si>
    <t>ENCARNACION ACOSTA OLIVIA</t>
  </si>
  <si>
    <t>00910</t>
  </si>
  <si>
    <t>RODRIGUEZ PRUDENCIO BRENDA CITLALI</t>
  </si>
  <si>
    <t>00995</t>
  </si>
  <si>
    <t>MONTAÑO BARRAGAN LAURA LILIANA</t>
  </si>
  <si>
    <t>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</si>
</sst>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&quot;$&quot;#,##0.00"/>
  </numFmts>
  <fonts count="22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b/>
      <sz val="24"/>
      <name val="Arial"/>
      <family val="2"/>
    </font>
    <font>
      <sz val="11"/>
      <color theme="1"/>
      <name val="Arial"/>
      <family val="2"/>
    </font>
    <font>
      <b/>
      <sz val="24"/>
      <color theme="1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1" tint="0.34998626667073579"/>
        <bgColor indexed="64"/>
      </patternFill>
    </fill>
  </fills>
  <borders count="7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25">
    <xf numFmtId="0" fontId="0" fillId="0" borderId="0"/>
    <xf numFmtId="164" fontId="13" fillId="0" borderId="0" applyFont="0" applyFill="0" applyBorder="0" applyAlignment="0" applyProtection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37">
    <xf numFmtId="0" fontId="0" fillId="0" borderId="0" xfId="0"/>
    <xf numFmtId="0" fontId="15" fillId="0" borderId="0" xfId="0" applyFont="1" applyAlignment="1">
      <alignment vertical="center"/>
    </xf>
    <xf numFmtId="0" fontId="16" fillId="0" borderId="0" xfId="0" applyFont="1" applyAlignment="1">
      <alignment horizontal="center" vertical="center"/>
    </xf>
    <xf numFmtId="164" fontId="17" fillId="2" borderId="1" xfId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49" fontId="17" fillId="3" borderId="2" xfId="0" applyNumberFormat="1" applyFont="1" applyFill="1" applyBorder="1" applyAlignment="1">
      <alignment horizontal="left" vertical="center"/>
    </xf>
    <xf numFmtId="0" fontId="19" fillId="3" borderId="2" xfId="0" applyFont="1" applyFill="1" applyBorder="1" applyAlignment="1">
      <alignment vertical="center"/>
    </xf>
    <xf numFmtId="0" fontId="19" fillId="3" borderId="2" xfId="0" applyFont="1" applyFill="1" applyBorder="1" applyAlignment="1">
      <alignment horizontal="center" vertical="center"/>
    </xf>
    <xf numFmtId="164" fontId="19" fillId="3" borderId="2" xfId="1" applyFont="1" applyFill="1" applyBorder="1" applyAlignment="1">
      <alignment horizontal="center" vertical="center"/>
    </xf>
    <xf numFmtId="40" fontId="19" fillId="3" borderId="2" xfId="1" applyNumberFormat="1" applyFont="1" applyFill="1" applyBorder="1" applyAlignment="1">
      <alignment horizontal="right" vertical="center"/>
    </xf>
    <xf numFmtId="0" fontId="18" fillId="0" borderId="0" xfId="0" applyFont="1" applyAlignment="1">
      <alignment vertical="center"/>
    </xf>
    <xf numFmtId="49" fontId="18" fillId="0" borderId="2" xfId="0" applyNumberFormat="1" applyFont="1" applyBorder="1" applyAlignment="1">
      <alignment horizontal="center" vertical="center"/>
    </xf>
    <xf numFmtId="0" fontId="18" fillId="0" borderId="2" xfId="0" applyFont="1" applyBorder="1" applyAlignment="1">
      <alignment vertical="center"/>
    </xf>
    <xf numFmtId="0" fontId="18" fillId="0" borderId="2" xfId="0" applyFont="1" applyBorder="1" applyAlignment="1">
      <alignment horizontal="center" vertical="center"/>
    </xf>
    <xf numFmtId="164" fontId="18" fillId="0" borderId="2" xfId="1" applyFont="1" applyBorder="1" applyAlignment="1">
      <alignment horizontal="center" vertical="center"/>
    </xf>
    <xf numFmtId="40" fontId="18" fillId="0" borderId="2" xfId="1" applyNumberFormat="1" applyFont="1" applyBorder="1" applyAlignment="1">
      <alignment horizontal="right" vertical="center"/>
    </xf>
    <xf numFmtId="49" fontId="20" fillId="0" borderId="2" xfId="0" applyNumberFormat="1" applyFont="1" applyBorder="1" applyAlignment="1">
      <alignment horizontal="center" vertical="center"/>
    </xf>
    <xf numFmtId="0" fontId="18" fillId="0" borderId="3" xfId="0" applyFont="1" applyBorder="1" applyAlignment="1">
      <alignment vertical="center"/>
    </xf>
    <xf numFmtId="49" fontId="18" fillId="0" borderId="0" xfId="0" applyNumberFormat="1" applyFont="1" applyAlignment="1">
      <alignment horizontal="left" vertical="center"/>
    </xf>
    <xf numFmtId="164" fontId="18" fillId="0" borderId="0" xfId="1" applyFont="1" applyAlignment="1">
      <alignment horizontal="center" vertical="center"/>
    </xf>
    <xf numFmtId="40" fontId="20" fillId="0" borderId="0" xfId="1" applyNumberFormat="1" applyFont="1" applyAlignment="1">
      <alignment horizontal="right" vertical="center"/>
    </xf>
    <xf numFmtId="40" fontId="18" fillId="0" borderId="0" xfId="1" applyNumberFormat="1" applyFont="1" applyAlignment="1">
      <alignment horizontal="right" vertical="center"/>
    </xf>
    <xf numFmtId="164" fontId="18" fillId="0" borderId="0" xfId="1" applyFont="1" applyAlignment="1">
      <alignment horizontal="right" vertical="center"/>
    </xf>
    <xf numFmtId="165" fontId="21" fillId="0" borderId="0" xfId="4" applyNumberFormat="1" applyFont="1"/>
    <xf numFmtId="165" fontId="21" fillId="0" borderId="0" xfId="0" applyNumberFormat="1" applyFont="1"/>
    <xf numFmtId="49" fontId="18" fillId="0" borderId="0" xfId="0" applyNumberFormat="1" applyFont="1" applyAlignment="1">
      <alignment horizontal="center" vertical="center"/>
    </xf>
    <xf numFmtId="0" fontId="17" fillId="2" borderId="6" xfId="0" applyFont="1" applyFill="1" applyBorder="1" applyAlignment="1">
      <alignment horizontal="center" vertical="center" wrapText="1"/>
    </xf>
    <xf numFmtId="40" fontId="17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17" fontId="16" fillId="0" borderId="0" xfId="0" applyNumberFormat="1" applyFont="1" applyAlignment="1">
      <alignment horizontal="center" vertical="center"/>
    </xf>
    <xf numFmtId="49" fontId="17" fillId="2" borderId="1" xfId="0" applyNumberFormat="1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 wrapText="1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6" xfId="0" applyFont="1" applyFill="1" applyBorder="1" applyAlignment="1">
      <alignment horizontal="center" vertical="center" wrapText="1"/>
    </xf>
  </cellXfs>
  <cellStyles count="25">
    <cellStyle name="Millares" xfId="1" builtinId="3"/>
    <cellStyle name="Normal" xfId="0" builtinId="0"/>
    <cellStyle name="Normal 10" xfId="10" xr:uid="{00000000-0005-0000-0000-000002000000}"/>
    <cellStyle name="Normal 10 2" xfId="22" xr:uid="{4DF791D7-3EC9-4744-9532-EAEC83CDB1A1}"/>
    <cellStyle name="Normal 11" xfId="11" xr:uid="{00000000-0005-0000-0000-000003000000}"/>
    <cellStyle name="Normal 11 2" xfId="23" xr:uid="{2D9A33C0-EA0C-49B3-A77D-D228ADB2751B}"/>
    <cellStyle name="Normal 12" xfId="12" xr:uid="{00000000-0005-0000-0000-000004000000}"/>
    <cellStyle name="Normal 12 2" xfId="24" xr:uid="{78669F2F-A120-4918-BFF9-69347C6F1CF4}"/>
    <cellStyle name="Normal 13" xfId="13" xr:uid="{00000000-0005-0000-0000-000005000000}"/>
    <cellStyle name="Normal 2" xfId="2" xr:uid="{00000000-0005-0000-0000-000006000000}"/>
    <cellStyle name="Normal 2 2" xfId="14" xr:uid="{2CCD764B-C7E1-4C0E-9A35-467281E839C4}"/>
    <cellStyle name="Normal 3" xfId="3" xr:uid="{00000000-0005-0000-0000-000007000000}"/>
    <cellStyle name="Normal 3 2" xfId="15" xr:uid="{C301F829-B34D-4A6D-B604-2A6B2F95FA02}"/>
    <cellStyle name="Normal 4" xfId="4" xr:uid="{00000000-0005-0000-0000-000008000000}"/>
    <cellStyle name="Normal 4 2" xfId="16" xr:uid="{313B5B8F-B57D-42BA-8730-086D9F79C8D7}"/>
    <cellStyle name="Normal 5" xfId="5" xr:uid="{00000000-0005-0000-0000-000009000000}"/>
    <cellStyle name="Normal 5 2" xfId="17" xr:uid="{9F7A63CD-CDBF-4008-9CFB-0708BEC5718D}"/>
    <cellStyle name="Normal 6" xfId="6" xr:uid="{00000000-0005-0000-0000-00000A000000}"/>
    <cellStyle name="Normal 6 2" xfId="18" xr:uid="{F4359F08-EA9A-4CD8-92E6-BE823BFCF60A}"/>
    <cellStyle name="Normal 7" xfId="7" xr:uid="{00000000-0005-0000-0000-00000B000000}"/>
    <cellStyle name="Normal 7 2" xfId="19" xr:uid="{58666C92-7C2B-4AA5-A855-93A81E026A4E}"/>
    <cellStyle name="Normal 8" xfId="8" xr:uid="{00000000-0005-0000-0000-00000C000000}"/>
    <cellStyle name="Normal 8 2" xfId="20" xr:uid="{96871B8F-708E-432D-AF9E-83C36695D0AB}"/>
    <cellStyle name="Normal 9" xfId="9" xr:uid="{00000000-0005-0000-0000-00000D000000}"/>
    <cellStyle name="Normal 9 2" xfId="21" xr:uid="{B247A51E-60AD-4961-95FE-078672E7601A}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2" name="Pictur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3" name="Picture 1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4" name="Picture 1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0</xdr:row>
      <xdr:rowOff>0</xdr:rowOff>
    </xdr:from>
    <xdr:to>
      <xdr:col>0</xdr:col>
      <xdr:colOff>725473</xdr:colOff>
      <xdr:row>1</xdr:row>
      <xdr:rowOff>318170</xdr:rowOff>
    </xdr:to>
    <xdr:pic>
      <xdr:nvPicPr>
        <xdr:cNvPr id="5" name="Picture 1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725473" cy="69917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Finanzas01\Documents\ARACELI\Transparencia\Listado%20de%20nomina\SULEDOS%2006%20JUNIO%2024.xlsx" TargetMode="External"/><Relationship Id="rId1" Type="http://schemas.openxmlformats.org/officeDocument/2006/relationships/externalLinkPath" Target="Listado%20de%20nomina/SULEDOS%2006%20JUNIO%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Hoja1"/>
    </sheetNames>
    <sheetDataSet>
      <sheetData sheetId="0">
        <row r="9">
          <cell r="A9" t="str">
            <v>Departamento 9 FUNDACION COLOSIO</v>
          </cell>
          <cell r="B9"/>
          <cell r="C9"/>
          <cell r="D9"/>
          <cell r="E9"/>
          <cell r="F9"/>
          <cell r="G9"/>
          <cell r="H9"/>
          <cell r="I9"/>
          <cell r="J9"/>
          <cell r="K9"/>
          <cell r="L9"/>
          <cell r="M9"/>
          <cell r="N9"/>
          <cell r="O9"/>
          <cell r="P9"/>
          <cell r="Q9"/>
          <cell r="R9"/>
          <cell r="S9"/>
          <cell r="T9"/>
          <cell r="U9"/>
          <cell r="V9"/>
          <cell r="W9"/>
          <cell r="X9"/>
          <cell r="Y9"/>
          <cell r="Z9"/>
          <cell r="AA9"/>
          <cell r="AB9"/>
          <cell r="AC9"/>
          <cell r="AD9"/>
          <cell r="AE9"/>
          <cell r="AF9"/>
          <cell r="AG9"/>
          <cell r="AH9"/>
          <cell r="AI9"/>
          <cell r="AJ9"/>
          <cell r="AK9"/>
          <cell r="AL9"/>
          <cell r="AM9"/>
        </row>
        <row r="10">
          <cell r="A10" t="str">
            <v>00985</v>
          </cell>
          <cell r="B10" t="str">
            <v>DOMINGUEZ REYES MARIA DE JESUS</v>
          </cell>
          <cell r="C10">
            <v>7470</v>
          </cell>
          <cell r="D10">
            <v>0</v>
          </cell>
          <cell r="E10">
            <v>0</v>
          </cell>
          <cell r="F10">
            <v>196.61</v>
          </cell>
          <cell r="G10">
            <v>5680.74</v>
          </cell>
          <cell r="H10">
            <v>1000</v>
          </cell>
          <cell r="I10">
            <v>900</v>
          </cell>
          <cell r="J10">
            <v>0</v>
          </cell>
          <cell r="K10">
            <v>0</v>
          </cell>
          <cell r="L10">
            <v>14247.35</v>
          </cell>
          <cell r="M10">
            <v>0</v>
          </cell>
          <cell r="N10">
            <v>0</v>
          </cell>
          <cell r="O10">
            <v>0</v>
          </cell>
          <cell r="P10">
            <v>-192.43</v>
          </cell>
          <cell r="Q10">
            <v>0</v>
          </cell>
          <cell r="R10">
            <v>597.74</v>
          </cell>
          <cell r="S10">
            <v>263.69</v>
          </cell>
          <cell r="T10">
            <v>405.3</v>
          </cell>
          <cell r="U10">
            <v>226.48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895.47</v>
          </cell>
          <cell r="AH10">
            <v>13351.88</v>
          </cell>
          <cell r="AI10">
            <v>166.9</v>
          </cell>
          <cell r="AJ10">
            <v>437.54</v>
          </cell>
          <cell r="AK10">
            <v>831.34</v>
          </cell>
          <cell r="AL10">
            <v>190.74</v>
          </cell>
          <cell r="AM10">
            <v>304.95</v>
          </cell>
        </row>
        <row r="11">
          <cell r="A11" t="str">
            <v>Total Depto</v>
          </cell>
          <cell r="B11"/>
          <cell r="C11" t="str">
            <v xml:space="preserve">  -----------------------</v>
          </cell>
          <cell r="D11" t="str">
            <v xml:space="preserve">  -----------------------</v>
          </cell>
          <cell r="E11" t="str">
            <v xml:space="preserve">  -----------------------</v>
          </cell>
          <cell r="F11" t="str">
            <v xml:space="preserve">  -----------------------</v>
          </cell>
          <cell r="G11" t="str">
            <v xml:space="preserve">  -----------------------</v>
          </cell>
          <cell r="H11" t="str">
            <v xml:space="preserve">  -----------------------</v>
          </cell>
          <cell r="I11" t="str">
            <v xml:space="preserve">  -----------------------</v>
          </cell>
          <cell r="J11" t="str">
            <v xml:space="preserve">  -----------------------</v>
          </cell>
          <cell r="K11" t="str">
            <v xml:space="preserve">  -----------------------</v>
          </cell>
          <cell r="L11" t="str">
            <v xml:space="preserve">  -----------------------</v>
          </cell>
          <cell r="M11" t="str">
            <v xml:space="preserve">  -----------------------</v>
          </cell>
          <cell r="N11" t="str">
            <v xml:space="preserve">  -----------------------</v>
          </cell>
          <cell r="O11" t="str">
            <v xml:space="preserve">  -----------------------</v>
          </cell>
          <cell r="P11" t="str">
            <v xml:space="preserve">  -----------------------</v>
          </cell>
          <cell r="Q11" t="str">
            <v xml:space="preserve">  -----------------------</v>
          </cell>
          <cell r="R11" t="str">
            <v xml:space="preserve">  -----------------------</v>
          </cell>
          <cell r="S11" t="str">
            <v xml:space="preserve">  -----------------------</v>
          </cell>
          <cell r="T11" t="str">
            <v xml:space="preserve">  -----------------------</v>
          </cell>
          <cell r="U11" t="str">
            <v xml:space="preserve">  -----------------------</v>
          </cell>
          <cell r="V11" t="str">
            <v xml:space="preserve">  -----------------------</v>
          </cell>
          <cell r="W11" t="str">
            <v xml:space="preserve">  -----------------------</v>
          </cell>
          <cell r="X11" t="str">
            <v xml:space="preserve">  -----------------------</v>
          </cell>
          <cell r="Y11" t="str">
            <v xml:space="preserve">  -----------------------</v>
          </cell>
          <cell r="Z11" t="str">
            <v xml:space="preserve">  -----------------------</v>
          </cell>
          <cell r="AA11" t="str">
            <v xml:space="preserve">  -----------------------</v>
          </cell>
          <cell r="AB11" t="str">
            <v xml:space="preserve">  -----------------------</v>
          </cell>
          <cell r="AC11" t="str">
            <v xml:space="preserve">  -----------------------</v>
          </cell>
          <cell r="AD11" t="str">
            <v xml:space="preserve">  -----------------------</v>
          </cell>
          <cell r="AE11" t="str">
            <v xml:space="preserve">  -----------------------</v>
          </cell>
          <cell r="AF11" t="str">
            <v xml:space="preserve">  -----------------------</v>
          </cell>
          <cell r="AG11" t="str">
            <v xml:space="preserve">  -----------------------</v>
          </cell>
          <cell r="AH11" t="str">
            <v xml:space="preserve">  -----------------------</v>
          </cell>
          <cell r="AI11" t="str">
            <v xml:space="preserve">  -----------------------</v>
          </cell>
          <cell r="AJ11" t="str">
            <v xml:space="preserve">  -----------------------</v>
          </cell>
          <cell r="AK11" t="str">
            <v xml:space="preserve">  -----------------------</v>
          </cell>
          <cell r="AL11" t="str">
            <v xml:space="preserve">  -----------------------</v>
          </cell>
          <cell r="AM11" t="str">
            <v xml:space="preserve">  -----------------------</v>
          </cell>
        </row>
        <row r="12">
          <cell r="A12"/>
          <cell r="B12"/>
          <cell r="C12">
            <v>7470</v>
          </cell>
          <cell r="D12">
            <v>0</v>
          </cell>
          <cell r="E12">
            <v>0</v>
          </cell>
          <cell r="F12">
            <v>196.61</v>
          </cell>
          <cell r="G12">
            <v>5680.74</v>
          </cell>
          <cell r="H12">
            <v>1000</v>
          </cell>
          <cell r="I12">
            <v>900</v>
          </cell>
          <cell r="J12">
            <v>0</v>
          </cell>
          <cell r="K12">
            <v>0</v>
          </cell>
          <cell r="L12">
            <v>14247.35</v>
          </cell>
          <cell r="M12">
            <v>0</v>
          </cell>
          <cell r="N12">
            <v>0</v>
          </cell>
          <cell r="O12">
            <v>0</v>
          </cell>
          <cell r="P12">
            <v>-192.43</v>
          </cell>
          <cell r="Q12">
            <v>0</v>
          </cell>
          <cell r="R12">
            <v>597.74</v>
          </cell>
          <cell r="S12">
            <v>263.69</v>
          </cell>
          <cell r="T12">
            <v>405.3</v>
          </cell>
          <cell r="U12">
            <v>226.48</v>
          </cell>
          <cell r="V12">
            <v>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895.47</v>
          </cell>
          <cell r="AH12">
            <v>13351.88</v>
          </cell>
          <cell r="AI12">
            <v>166.9</v>
          </cell>
          <cell r="AJ12">
            <v>437.54</v>
          </cell>
          <cell r="AK12">
            <v>831.34</v>
          </cell>
          <cell r="AL12">
            <v>190.74</v>
          </cell>
          <cell r="AM12">
            <v>304.95</v>
          </cell>
        </row>
        <row r="13">
          <cell r="A13"/>
          <cell r="B13"/>
          <cell r="C13"/>
          <cell r="D13"/>
          <cell r="E13"/>
          <cell r="F13"/>
          <cell r="G13"/>
          <cell r="H13"/>
          <cell r="I13"/>
          <cell r="J13"/>
          <cell r="K13"/>
          <cell r="L13"/>
          <cell r="M13"/>
          <cell r="N13"/>
          <cell r="O13"/>
          <cell r="P13"/>
          <cell r="Q13"/>
          <cell r="R13"/>
          <cell r="S13"/>
          <cell r="T13"/>
          <cell r="U13"/>
          <cell r="V13"/>
          <cell r="W13"/>
          <cell r="X13"/>
          <cell r="Y13"/>
          <cell r="Z13"/>
          <cell r="AA13"/>
          <cell r="AB13"/>
          <cell r="AC13"/>
          <cell r="AD13"/>
          <cell r="AE13"/>
          <cell r="AF13"/>
          <cell r="AG13"/>
          <cell r="AH13"/>
          <cell r="AI13"/>
          <cell r="AJ13"/>
          <cell r="AK13"/>
          <cell r="AL13"/>
          <cell r="AM13"/>
        </row>
        <row r="14">
          <cell r="A14" t="str">
            <v>Departamento 13 JUBILADOS Y TERCERA E</v>
          </cell>
          <cell r="B14"/>
          <cell r="C14"/>
          <cell r="D14"/>
          <cell r="E14"/>
          <cell r="F14"/>
          <cell r="G14"/>
          <cell r="H14"/>
          <cell r="I14"/>
          <cell r="J14"/>
          <cell r="K14"/>
          <cell r="L14"/>
          <cell r="M14"/>
          <cell r="N14"/>
          <cell r="O14"/>
          <cell r="P14"/>
          <cell r="Q14"/>
          <cell r="R14"/>
          <cell r="S14"/>
          <cell r="T14"/>
          <cell r="U14"/>
          <cell r="V14"/>
          <cell r="W14"/>
          <cell r="X14"/>
          <cell r="Y14"/>
          <cell r="Z14"/>
          <cell r="AA14"/>
          <cell r="AB14"/>
          <cell r="AC14"/>
          <cell r="AD14"/>
          <cell r="AE14"/>
          <cell r="AF14"/>
          <cell r="AG14"/>
          <cell r="AH14"/>
          <cell r="AI14"/>
          <cell r="AJ14"/>
          <cell r="AK14"/>
          <cell r="AL14"/>
          <cell r="AM14"/>
        </row>
        <row r="15">
          <cell r="A15" t="str">
            <v>00067</v>
          </cell>
          <cell r="B15" t="str">
            <v>FLORES DIAZ MARIA DE LA LUZ</v>
          </cell>
          <cell r="C15">
            <v>7467.9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1000</v>
          </cell>
          <cell r="I15">
            <v>0</v>
          </cell>
          <cell r="J15">
            <v>0</v>
          </cell>
          <cell r="K15">
            <v>0</v>
          </cell>
          <cell r="L15">
            <v>7467.9</v>
          </cell>
          <cell r="M15">
            <v>0</v>
          </cell>
          <cell r="N15">
            <v>0</v>
          </cell>
          <cell r="O15">
            <v>0</v>
          </cell>
          <cell r="P15">
            <v>-192.43</v>
          </cell>
          <cell r="Q15">
            <v>0</v>
          </cell>
          <cell r="R15">
            <v>499.58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7467.9</v>
          </cell>
          <cell r="AI15">
            <v>205.06</v>
          </cell>
          <cell r="AJ15">
            <v>493.28</v>
          </cell>
          <cell r="AK15">
            <v>869.5</v>
          </cell>
          <cell r="AL15">
            <v>172.68</v>
          </cell>
          <cell r="AM15">
            <v>169.36</v>
          </cell>
        </row>
        <row r="16">
          <cell r="A16" t="str">
            <v>00845</v>
          </cell>
          <cell r="B16" t="str">
            <v>SANTILLAN GONZALEZ MARIA DE LA PAZ</v>
          </cell>
          <cell r="C16">
            <v>7467.9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1000</v>
          </cell>
          <cell r="I16">
            <v>0</v>
          </cell>
          <cell r="J16">
            <v>0</v>
          </cell>
          <cell r="K16">
            <v>0</v>
          </cell>
          <cell r="L16">
            <v>7467.9</v>
          </cell>
          <cell r="M16">
            <v>0</v>
          </cell>
          <cell r="N16">
            <v>0</v>
          </cell>
          <cell r="O16">
            <v>0</v>
          </cell>
          <cell r="P16">
            <v>-192.43</v>
          </cell>
          <cell r="Q16">
            <v>0</v>
          </cell>
          <cell r="R16">
            <v>499.58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7467.9</v>
          </cell>
          <cell r="AI16">
            <v>205.06</v>
          </cell>
          <cell r="AJ16">
            <v>493.28</v>
          </cell>
          <cell r="AK16">
            <v>869.5</v>
          </cell>
          <cell r="AL16">
            <v>172.68</v>
          </cell>
          <cell r="AM16">
            <v>169.36</v>
          </cell>
        </row>
        <row r="17">
          <cell r="A17" t="str">
            <v>00857</v>
          </cell>
          <cell r="B17" t="str">
            <v>DELGADO VALENZUELA ROBERTO</v>
          </cell>
          <cell r="C17">
            <v>7467.9</v>
          </cell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1000</v>
          </cell>
          <cell r="I17">
            <v>0</v>
          </cell>
          <cell r="J17">
            <v>0</v>
          </cell>
          <cell r="K17">
            <v>0</v>
          </cell>
          <cell r="L17">
            <v>7467.9</v>
          </cell>
          <cell r="M17">
            <v>0</v>
          </cell>
          <cell r="N17">
            <v>0</v>
          </cell>
          <cell r="O17">
            <v>0</v>
          </cell>
          <cell r="P17">
            <v>-192.43</v>
          </cell>
          <cell r="Q17">
            <v>0</v>
          </cell>
          <cell r="R17">
            <v>499.58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0</v>
          </cell>
          <cell r="Y17">
            <v>0</v>
          </cell>
          <cell r="Z17">
            <v>0</v>
          </cell>
          <cell r="AA17">
            <v>0</v>
          </cell>
          <cell r="AB17">
            <v>0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7467.9</v>
          </cell>
          <cell r="AI17">
            <v>205.06</v>
          </cell>
          <cell r="AJ17">
            <v>493.28</v>
          </cell>
          <cell r="AK17">
            <v>869.5</v>
          </cell>
          <cell r="AL17">
            <v>172.68</v>
          </cell>
          <cell r="AM17">
            <v>169.36</v>
          </cell>
        </row>
        <row r="18">
          <cell r="A18" t="str">
            <v>00879</v>
          </cell>
          <cell r="B18" t="str">
            <v>SANTANA AGUILAR MARIA FELIX</v>
          </cell>
          <cell r="C18">
            <v>9000</v>
          </cell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1000</v>
          </cell>
          <cell r="I18">
            <v>4200</v>
          </cell>
          <cell r="J18">
            <v>0</v>
          </cell>
          <cell r="K18">
            <v>0</v>
          </cell>
          <cell r="L18">
            <v>13200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1245.1600000000001</v>
          </cell>
          <cell r="S18">
            <v>0</v>
          </cell>
          <cell r="T18">
            <v>1245.1600000000001</v>
          </cell>
          <cell r="U18">
            <v>366.24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1611.4</v>
          </cell>
          <cell r="AH18">
            <v>11588.6</v>
          </cell>
          <cell r="AI18">
            <v>255.6</v>
          </cell>
          <cell r="AJ18">
            <v>778.64</v>
          </cell>
          <cell r="AK18">
            <v>973.22</v>
          </cell>
          <cell r="AL18">
            <v>292.12</v>
          </cell>
          <cell r="AM18">
            <v>284</v>
          </cell>
        </row>
        <row r="19">
          <cell r="A19" t="str">
            <v>00982</v>
          </cell>
          <cell r="B19" t="str">
            <v>MENDEZ PEREZ MIGUEL ANGEL</v>
          </cell>
          <cell r="C19">
            <v>7467.9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1000</v>
          </cell>
          <cell r="I19">
            <v>0</v>
          </cell>
          <cell r="J19">
            <v>0</v>
          </cell>
          <cell r="K19">
            <v>0</v>
          </cell>
          <cell r="L19">
            <v>7467.9</v>
          </cell>
          <cell r="M19">
            <v>0</v>
          </cell>
          <cell r="N19">
            <v>0</v>
          </cell>
          <cell r="O19">
            <v>0</v>
          </cell>
          <cell r="P19">
            <v>-192.43</v>
          </cell>
          <cell r="Q19">
            <v>0</v>
          </cell>
          <cell r="R19">
            <v>499.58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7467.9</v>
          </cell>
          <cell r="AI19">
            <v>205.06</v>
          </cell>
          <cell r="AJ19">
            <v>493.28</v>
          </cell>
          <cell r="AK19">
            <v>869.5</v>
          </cell>
          <cell r="AL19">
            <v>172.68</v>
          </cell>
          <cell r="AM19">
            <v>169.36</v>
          </cell>
        </row>
        <row r="20">
          <cell r="A20" t="str">
            <v>Total Depto</v>
          </cell>
          <cell r="B20"/>
          <cell r="C20" t="str">
            <v xml:space="preserve">  -----------------------</v>
          </cell>
          <cell r="D20" t="str">
            <v xml:space="preserve">  -----------------------</v>
          </cell>
          <cell r="E20" t="str">
            <v xml:space="preserve">  -----------------------</v>
          </cell>
          <cell r="F20" t="str">
            <v xml:space="preserve">  -----------------------</v>
          </cell>
          <cell r="G20" t="str">
            <v xml:space="preserve">  -----------------------</v>
          </cell>
          <cell r="H20" t="str">
            <v xml:space="preserve">  -----------------------</v>
          </cell>
          <cell r="I20" t="str">
            <v xml:space="preserve">  -----------------------</v>
          </cell>
          <cell r="J20" t="str">
            <v xml:space="preserve">  -----------------------</v>
          </cell>
          <cell r="K20" t="str">
            <v xml:space="preserve">  -----------------------</v>
          </cell>
          <cell r="L20" t="str">
            <v xml:space="preserve">  -----------------------</v>
          </cell>
          <cell r="M20" t="str">
            <v xml:space="preserve">  -----------------------</v>
          </cell>
          <cell r="N20" t="str">
            <v xml:space="preserve">  -----------------------</v>
          </cell>
          <cell r="O20" t="str">
            <v xml:space="preserve">  -----------------------</v>
          </cell>
          <cell r="P20" t="str">
            <v xml:space="preserve">  -----------------------</v>
          </cell>
          <cell r="Q20" t="str">
            <v xml:space="preserve">  -----------------------</v>
          </cell>
          <cell r="R20" t="str">
            <v xml:space="preserve">  -----------------------</v>
          </cell>
          <cell r="S20" t="str">
            <v xml:space="preserve">  -----------------------</v>
          </cell>
          <cell r="T20" t="str">
            <v xml:space="preserve">  -----------------------</v>
          </cell>
          <cell r="U20" t="str">
            <v xml:space="preserve">  -----------------------</v>
          </cell>
          <cell r="V20" t="str">
            <v xml:space="preserve">  -----------------------</v>
          </cell>
          <cell r="W20" t="str">
            <v xml:space="preserve">  -----------------------</v>
          </cell>
          <cell r="X20" t="str">
            <v xml:space="preserve">  -----------------------</v>
          </cell>
          <cell r="Y20" t="str">
            <v xml:space="preserve">  -----------------------</v>
          </cell>
          <cell r="Z20" t="str">
            <v xml:space="preserve">  -----------------------</v>
          </cell>
          <cell r="AA20" t="str">
            <v xml:space="preserve">  -----------------------</v>
          </cell>
          <cell r="AB20" t="str">
            <v xml:space="preserve">  -----------------------</v>
          </cell>
          <cell r="AC20" t="str">
            <v xml:space="preserve">  -----------------------</v>
          </cell>
          <cell r="AD20" t="str">
            <v xml:space="preserve">  -----------------------</v>
          </cell>
          <cell r="AE20" t="str">
            <v xml:space="preserve">  -----------------------</v>
          </cell>
          <cell r="AF20" t="str">
            <v xml:space="preserve">  -----------------------</v>
          </cell>
          <cell r="AG20" t="str">
            <v xml:space="preserve">  -----------------------</v>
          </cell>
          <cell r="AH20" t="str">
            <v xml:space="preserve">  -----------------------</v>
          </cell>
          <cell r="AI20" t="str">
            <v xml:space="preserve">  -----------------------</v>
          </cell>
          <cell r="AJ20" t="str">
            <v xml:space="preserve">  -----------------------</v>
          </cell>
          <cell r="AK20" t="str">
            <v xml:space="preserve">  -----------------------</v>
          </cell>
          <cell r="AL20" t="str">
            <v xml:space="preserve">  -----------------------</v>
          </cell>
          <cell r="AM20" t="str">
            <v xml:space="preserve">  -----------------------</v>
          </cell>
        </row>
        <row r="21">
          <cell r="A21"/>
          <cell r="B21"/>
          <cell r="C21">
            <v>38871.599999999999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5000</v>
          </cell>
          <cell r="I21">
            <v>4200</v>
          </cell>
          <cell r="J21">
            <v>0</v>
          </cell>
          <cell r="K21">
            <v>0</v>
          </cell>
          <cell r="L21">
            <v>43071.6</v>
          </cell>
          <cell r="M21">
            <v>0</v>
          </cell>
          <cell r="N21">
            <v>0</v>
          </cell>
          <cell r="O21">
            <v>0</v>
          </cell>
          <cell r="P21">
            <v>-769.72</v>
          </cell>
          <cell r="Q21">
            <v>0</v>
          </cell>
          <cell r="R21">
            <v>3243.48</v>
          </cell>
          <cell r="S21">
            <v>0</v>
          </cell>
          <cell r="T21">
            <v>1245.1600000000001</v>
          </cell>
          <cell r="U21">
            <v>366.24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1611.4</v>
          </cell>
          <cell r="AH21">
            <v>41460.199999999997</v>
          </cell>
          <cell r="AI21">
            <v>1075.8399999999999</v>
          </cell>
          <cell r="AJ21">
            <v>2751.76</v>
          </cell>
          <cell r="AK21">
            <v>4451.22</v>
          </cell>
          <cell r="AL21">
            <v>982.84</v>
          </cell>
          <cell r="AM21">
            <v>961.44</v>
          </cell>
        </row>
        <row r="22">
          <cell r="A22"/>
          <cell r="B22"/>
          <cell r="C22"/>
          <cell r="D22"/>
          <cell r="E22"/>
          <cell r="F22"/>
          <cell r="G22"/>
          <cell r="H22"/>
          <cell r="I22"/>
          <cell r="J22"/>
          <cell r="K22"/>
          <cell r="L22"/>
          <cell r="M22"/>
          <cell r="N22"/>
          <cell r="O22"/>
          <cell r="P22"/>
          <cell r="Q22"/>
          <cell r="R22"/>
          <cell r="S22"/>
          <cell r="T22"/>
          <cell r="U22"/>
          <cell r="V22"/>
          <cell r="W22"/>
          <cell r="X22"/>
          <cell r="Y22"/>
          <cell r="Z22"/>
          <cell r="AA22"/>
          <cell r="AB22"/>
          <cell r="AC22"/>
          <cell r="AD22"/>
          <cell r="AE22"/>
          <cell r="AF22"/>
          <cell r="AG22"/>
          <cell r="AH22"/>
          <cell r="AI22"/>
          <cell r="AJ22"/>
          <cell r="AK22"/>
          <cell r="AL22"/>
          <cell r="AM22"/>
        </row>
        <row r="23">
          <cell r="A23" t="str">
            <v>Departamento 17 OMPRI</v>
          </cell>
          <cell r="B23"/>
          <cell r="C23"/>
          <cell r="D23"/>
          <cell r="E23"/>
          <cell r="F23"/>
          <cell r="G23"/>
          <cell r="H23"/>
          <cell r="I23"/>
          <cell r="J23"/>
          <cell r="K23"/>
          <cell r="L23"/>
          <cell r="M23"/>
          <cell r="N23"/>
          <cell r="O23"/>
          <cell r="P23"/>
          <cell r="Q23"/>
          <cell r="R23"/>
          <cell r="S23"/>
          <cell r="T23"/>
          <cell r="U23"/>
          <cell r="V23"/>
          <cell r="W23"/>
          <cell r="X23"/>
          <cell r="Y23"/>
          <cell r="Z23"/>
          <cell r="AA23"/>
          <cell r="AB23"/>
          <cell r="AC23"/>
          <cell r="AD23"/>
          <cell r="AE23"/>
          <cell r="AF23"/>
          <cell r="AG23"/>
          <cell r="AH23"/>
          <cell r="AI23"/>
          <cell r="AJ23"/>
          <cell r="AK23"/>
          <cell r="AL23"/>
          <cell r="AM23"/>
        </row>
        <row r="24">
          <cell r="A24" t="str">
            <v>00156</v>
          </cell>
          <cell r="B24" t="str">
            <v>CARRILLO CARRILLO SANDRA LUZ</v>
          </cell>
          <cell r="C24">
            <v>7918.2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1000</v>
          </cell>
          <cell r="I24">
            <v>0</v>
          </cell>
          <cell r="J24">
            <v>0</v>
          </cell>
          <cell r="K24">
            <v>0</v>
          </cell>
          <cell r="L24">
            <v>7918.2</v>
          </cell>
          <cell r="M24">
            <v>0</v>
          </cell>
          <cell r="N24">
            <v>0</v>
          </cell>
          <cell r="O24">
            <v>0</v>
          </cell>
          <cell r="P24">
            <v>-192.43</v>
          </cell>
          <cell r="Q24">
            <v>0</v>
          </cell>
          <cell r="R24">
            <v>548.58000000000004</v>
          </cell>
          <cell r="S24">
            <v>0</v>
          </cell>
          <cell r="T24">
            <v>356.14</v>
          </cell>
          <cell r="U24">
            <v>217.44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573.58000000000004</v>
          </cell>
          <cell r="AH24">
            <v>7344.62</v>
          </cell>
          <cell r="AI24">
            <v>160.22</v>
          </cell>
          <cell r="AJ24">
            <v>420.04</v>
          </cell>
          <cell r="AK24">
            <v>824.64</v>
          </cell>
          <cell r="AL24">
            <v>183.1</v>
          </cell>
          <cell r="AM24">
            <v>178.36</v>
          </cell>
        </row>
        <row r="25">
          <cell r="A25" t="str">
            <v>00967</v>
          </cell>
          <cell r="B25" t="str">
            <v>DIAZ DIAZ ANGELICA NAYELI</v>
          </cell>
          <cell r="C25">
            <v>10575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1000</v>
          </cell>
          <cell r="I25">
            <v>7036.16</v>
          </cell>
          <cell r="J25">
            <v>0</v>
          </cell>
          <cell r="K25">
            <v>0</v>
          </cell>
          <cell r="L25">
            <v>17611.16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2115.6999999999998</v>
          </cell>
          <cell r="S25">
            <v>0</v>
          </cell>
          <cell r="T25">
            <v>2115.6999999999998</v>
          </cell>
          <cell r="U25">
            <v>495.46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2611.16</v>
          </cell>
          <cell r="AH25">
            <v>15000</v>
          </cell>
          <cell r="AI25">
            <v>337.1</v>
          </cell>
          <cell r="AJ25">
            <v>1026.92</v>
          </cell>
          <cell r="AK25">
            <v>1105.94</v>
          </cell>
          <cell r="AL25">
            <v>385.26</v>
          </cell>
          <cell r="AM25">
            <v>372.22</v>
          </cell>
        </row>
        <row r="26">
          <cell r="A26" t="str">
            <v>Total Depto</v>
          </cell>
          <cell r="B26"/>
          <cell r="C26" t="str">
            <v xml:space="preserve">  -----------------------</v>
          </cell>
          <cell r="D26" t="str">
            <v xml:space="preserve">  -----------------------</v>
          </cell>
          <cell r="E26" t="str">
            <v xml:space="preserve">  -----------------------</v>
          </cell>
          <cell r="F26" t="str">
            <v xml:space="preserve">  -----------------------</v>
          </cell>
          <cell r="G26" t="str">
            <v xml:space="preserve">  -----------------------</v>
          </cell>
          <cell r="H26" t="str">
            <v xml:space="preserve">  -----------------------</v>
          </cell>
          <cell r="I26" t="str">
            <v xml:space="preserve">  -----------------------</v>
          </cell>
          <cell r="J26" t="str">
            <v xml:space="preserve">  -----------------------</v>
          </cell>
          <cell r="K26" t="str">
            <v xml:space="preserve">  -----------------------</v>
          </cell>
          <cell r="L26" t="str">
            <v xml:space="preserve">  -----------------------</v>
          </cell>
          <cell r="M26" t="str">
            <v xml:space="preserve">  -----------------------</v>
          </cell>
          <cell r="N26" t="str">
            <v xml:space="preserve">  -----------------------</v>
          </cell>
          <cell r="O26" t="str">
            <v xml:space="preserve">  -----------------------</v>
          </cell>
          <cell r="P26" t="str">
            <v xml:space="preserve">  -----------------------</v>
          </cell>
          <cell r="Q26" t="str">
            <v xml:space="preserve">  -----------------------</v>
          </cell>
          <cell r="R26" t="str">
            <v xml:space="preserve">  -----------------------</v>
          </cell>
          <cell r="S26" t="str">
            <v xml:space="preserve">  -----------------------</v>
          </cell>
          <cell r="T26" t="str">
            <v xml:space="preserve">  -----------------------</v>
          </cell>
          <cell r="U26" t="str">
            <v xml:space="preserve">  -----------------------</v>
          </cell>
          <cell r="V26" t="str">
            <v xml:space="preserve">  -----------------------</v>
          </cell>
          <cell r="W26" t="str">
            <v xml:space="preserve">  -----------------------</v>
          </cell>
          <cell r="X26" t="str">
            <v xml:space="preserve">  -----------------------</v>
          </cell>
          <cell r="Y26" t="str">
            <v xml:space="preserve">  -----------------------</v>
          </cell>
          <cell r="Z26" t="str">
            <v xml:space="preserve">  -----------------------</v>
          </cell>
          <cell r="AA26" t="str">
            <v xml:space="preserve">  -----------------------</v>
          </cell>
          <cell r="AB26" t="str">
            <v xml:space="preserve">  -----------------------</v>
          </cell>
          <cell r="AC26" t="str">
            <v xml:space="preserve">  -----------------------</v>
          </cell>
          <cell r="AD26" t="str">
            <v xml:space="preserve">  -----------------------</v>
          </cell>
          <cell r="AE26" t="str">
            <v xml:space="preserve">  -----------------------</v>
          </cell>
          <cell r="AF26" t="str">
            <v xml:space="preserve">  -----------------------</v>
          </cell>
          <cell r="AG26" t="str">
            <v xml:space="preserve">  -----------------------</v>
          </cell>
          <cell r="AH26" t="str">
            <v xml:space="preserve">  -----------------------</v>
          </cell>
          <cell r="AI26" t="str">
            <v xml:space="preserve">  -----------------------</v>
          </cell>
          <cell r="AJ26" t="str">
            <v xml:space="preserve">  -----------------------</v>
          </cell>
          <cell r="AK26" t="str">
            <v xml:space="preserve">  -----------------------</v>
          </cell>
          <cell r="AL26" t="str">
            <v xml:space="preserve">  -----------------------</v>
          </cell>
          <cell r="AM26" t="str">
            <v xml:space="preserve">  -----------------------</v>
          </cell>
        </row>
        <row r="27">
          <cell r="A27"/>
          <cell r="B27"/>
          <cell r="C27">
            <v>18493.2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2000</v>
          </cell>
          <cell r="I27">
            <v>7036.16</v>
          </cell>
          <cell r="J27">
            <v>0</v>
          </cell>
          <cell r="K27">
            <v>0</v>
          </cell>
          <cell r="L27">
            <v>25529.360000000001</v>
          </cell>
          <cell r="M27">
            <v>0</v>
          </cell>
          <cell r="N27">
            <v>0</v>
          </cell>
          <cell r="O27">
            <v>0</v>
          </cell>
          <cell r="P27">
            <v>-192.43</v>
          </cell>
          <cell r="Q27">
            <v>0</v>
          </cell>
          <cell r="R27">
            <v>2664.28</v>
          </cell>
          <cell r="S27">
            <v>0</v>
          </cell>
          <cell r="T27">
            <v>2471.84</v>
          </cell>
          <cell r="U27">
            <v>712.9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3184.74</v>
          </cell>
          <cell r="AH27">
            <v>22344.62</v>
          </cell>
          <cell r="AI27">
            <v>497.32</v>
          </cell>
          <cell r="AJ27">
            <v>1446.96</v>
          </cell>
          <cell r="AK27">
            <v>1930.58</v>
          </cell>
          <cell r="AL27">
            <v>568.36</v>
          </cell>
          <cell r="AM27">
            <v>550.58000000000004</v>
          </cell>
        </row>
        <row r="28">
          <cell r="A28"/>
          <cell r="B28"/>
          <cell r="C28"/>
          <cell r="D28"/>
          <cell r="E28"/>
          <cell r="F28"/>
          <cell r="G28"/>
          <cell r="H28"/>
          <cell r="I28"/>
          <cell r="J28"/>
          <cell r="K28"/>
          <cell r="L28"/>
          <cell r="M28"/>
          <cell r="N28"/>
          <cell r="O28"/>
          <cell r="P28"/>
          <cell r="Q28"/>
          <cell r="R28"/>
          <cell r="S28"/>
          <cell r="T28"/>
          <cell r="U28"/>
          <cell r="V28"/>
          <cell r="W28"/>
          <cell r="X28"/>
          <cell r="Y28"/>
          <cell r="Z28"/>
          <cell r="AA28"/>
          <cell r="AB28"/>
          <cell r="AC28"/>
          <cell r="AD28"/>
          <cell r="AE28"/>
          <cell r="AF28"/>
          <cell r="AG28"/>
          <cell r="AH28"/>
          <cell r="AI28"/>
          <cell r="AJ28"/>
          <cell r="AK28"/>
          <cell r="AL28"/>
          <cell r="AM28"/>
        </row>
        <row r="29">
          <cell r="A29" t="str">
            <v>Departamento 60 CDE SECRETARIA JURIDICA Y DE TRANSPARENC</v>
          </cell>
          <cell r="B29"/>
          <cell r="C29"/>
          <cell r="D29"/>
          <cell r="E29"/>
          <cell r="F29"/>
          <cell r="G29"/>
          <cell r="H29"/>
          <cell r="I29"/>
          <cell r="J29"/>
          <cell r="K29"/>
          <cell r="L29"/>
          <cell r="M29"/>
          <cell r="N29"/>
          <cell r="O29"/>
          <cell r="P29"/>
          <cell r="Q29"/>
          <cell r="R29"/>
          <cell r="S29"/>
          <cell r="T29"/>
          <cell r="U29"/>
          <cell r="V29"/>
          <cell r="W29"/>
          <cell r="X29"/>
          <cell r="Y29"/>
          <cell r="Z29"/>
          <cell r="AA29"/>
          <cell r="AB29"/>
          <cell r="AC29"/>
          <cell r="AD29"/>
          <cell r="AE29"/>
          <cell r="AF29"/>
          <cell r="AG29"/>
          <cell r="AH29"/>
          <cell r="AI29"/>
          <cell r="AJ29"/>
          <cell r="AK29"/>
          <cell r="AL29"/>
          <cell r="AM29"/>
        </row>
        <row r="30">
          <cell r="A30" t="str">
            <v>00195</v>
          </cell>
          <cell r="B30" t="str">
            <v>MURGUIA ESCOBEDO SANDRA BUENAVENTURA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1000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-7.24</v>
          </cell>
          <cell r="AJ30">
            <v>-20.21</v>
          </cell>
          <cell r="AK30">
            <v>-30.37</v>
          </cell>
          <cell r="AL30">
            <v>248.36</v>
          </cell>
          <cell r="AM30">
            <v>20</v>
          </cell>
        </row>
        <row r="31">
          <cell r="A31" t="str">
            <v>Total Depto</v>
          </cell>
          <cell r="B31"/>
          <cell r="C31" t="str">
            <v xml:space="preserve">  -----------------------</v>
          </cell>
          <cell r="D31" t="str">
            <v xml:space="preserve">  -----------------------</v>
          </cell>
          <cell r="E31" t="str">
            <v xml:space="preserve">  -----------------------</v>
          </cell>
          <cell r="F31" t="str">
            <v xml:space="preserve">  -----------------------</v>
          </cell>
          <cell r="G31" t="str">
            <v xml:space="preserve">  -----------------------</v>
          </cell>
          <cell r="H31" t="str">
            <v xml:space="preserve">  -----------------------</v>
          </cell>
          <cell r="I31" t="str">
            <v xml:space="preserve">  -----------------------</v>
          </cell>
          <cell r="J31" t="str">
            <v xml:space="preserve">  -----------------------</v>
          </cell>
          <cell r="K31" t="str">
            <v xml:space="preserve">  -----------------------</v>
          </cell>
          <cell r="L31" t="str">
            <v xml:space="preserve">  -----------------------</v>
          </cell>
          <cell r="M31" t="str">
            <v xml:space="preserve">  -----------------------</v>
          </cell>
          <cell r="N31" t="str">
            <v xml:space="preserve">  -----------------------</v>
          </cell>
          <cell r="O31" t="str">
            <v xml:space="preserve">  -----------------------</v>
          </cell>
          <cell r="P31" t="str">
            <v xml:space="preserve">  -----------------------</v>
          </cell>
          <cell r="Q31" t="str">
            <v xml:space="preserve">  -----------------------</v>
          </cell>
          <cell r="R31" t="str">
            <v xml:space="preserve">  -----------------------</v>
          </cell>
          <cell r="S31" t="str">
            <v xml:space="preserve">  -----------------------</v>
          </cell>
          <cell r="T31" t="str">
            <v xml:space="preserve">  -----------------------</v>
          </cell>
          <cell r="U31" t="str">
            <v xml:space="preserve">  -----------------------</v>
          </cell>
          <cell r="V31" t="str">
            <v xml:space="preserve">  -----------------------</v>
          </cell>
          <cell r="W31" t="str">
            <v xml:space="preserve">  -----------------------</v>
          </cell>
          <cell r="X31" t="str">
            <v xml:space="preserve">  -----------------------</v>
          </cell>
          <cell r="Y31" t="str">
            <v xml:space="preserve">  -----------------------</v>
          </cell>
          <cell r="Z31" t="str">
            <v xml:space="preserve">  -----------------------</v>
          </cell>
          <cell r="AA31" t="str">
            <v xml:space="preserve">  -----------------------</v>
          </cell>
          <cell r="AB31" t="str">
            <v xml:space="preserve">  -----------------------</v>
          </cell>
          <cell r="AC31" t="str">
            <v xml:space="preserve">  -----------------------</v>
          </cell>
          <cell r="AD31" t="str">
            <v xml:space="preserve">  -----------------------</v>
          </cell>
          <cell r="AE31" t="str">
            <v xml:space="preserve">  -----------------------</v>
          </cell>
          <cell r="AF31" t="str">
            <v xml:space="preserve">  -----------------------</v>
          </cell>
          <cell r="AG31" t="str">
            <v xml:space="preserve">  -----------------------</v>
          </cell>
          <cell r="AH31" t="str">
            <v xml:space="preserve">  -----------------------</v>
          </cell>
          <cell r="AI31" t="str">
            <v xml:space="preserve">  -----------------------</v>
          </cell>
          <cell r="AJ31" t="str">
            <v xml:space="preserve">  -----------------------</v>
          </cell>
          <cell r="AK31" t="str">
            <v xml:space="preserve">  -----------------------</v>
          </cell>
          <cell r="AL31" t="str">
            <v xml:space="preserve">  -----------------------</v>
          </cell>
          <cell r="AM31" t="str">
            <v xml:space="preserve">  -----------------------</v>
          </cell>
        </row>
        <row r="32">
          <cell r="A32"/>
          <cell r="B32"/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1000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-7.24</v>
          </cell>
          <cell r="AJ32">
            <v>-20.21</v>
          </cell>
          <cell r="AK32">
            <v>-30.37</v>
          </cell>
          <cell r="AL32">
            <v>248.36</v>
          </cell>
          <cell r="AM32">
            <v>20</v>
          </cell>
        </row>
        <row r="33">
          <cell r="A33"/>
          <cell r="B33"/>
          <cell r="C33"/>
          <cell r="D33"/>
          <cell r="E33"/>
          <cell r="F33"/>
          <cell r="G33"/>
          <cell r="H33"/>
          <cell r="I33"/>
          <cell r="J33"/>
          <cell r="K33"/>
          <cell r="L33"/>
          <cell r="M33"/>
          <cell r="N33"/>
          <cell r="O33"/>
          <cell r="P33"/>
          <cell r="Q33"/>
          <cell r="R33"/>
          <cell r="S33"/>
          <cell r="T33"/>
          <cell r="U33"/>
          <cell r="V33"/>
          <cell r="W33"/>
          <cell r="X33"/>
          <cell r="Y33"/>
          <cell r="Z33"/>
          <cell r="AA33"/>
          <cell r="AB33"/>
          <cell r="AC33"/>
          <cell r="AD33"/>
          <cell r="AE33"/>
          <cell r="AF33"/>
          <cell r="AG33"/>
          <cell r="AH33"/>
          <cell r="AI33"/>
          <cell r="AJ33"/>
          <cell r="AK33"/>
          <cell r="AL33"/>
          <cell r="AM33"/>
        </row>
        <row r="34">
          <cell r="A34" t="str">
            <v>Departamento 1006 SECRETARIA DE COMUNICACION SOCIAL</v>
          </cell>
          <cell r="B34"/>
          <cell r="C34"/>
          <cell r="D34"/>
          <cell r="E34"/>
          <cell r="F34"/>
          <cell r="G34"/>
          <cell r="H34"/>
          <cell r="I34"/>
          <cell r="J34"/>
          <cell r="K34"/>
          <cell r="L34"/>
          <cell r="M34"/>
          <cell r="N34"/>
          <cell r="O34"/>
          <cell r="P34"/>
          <cell r="Q34"/>
          <cell r="R34"/>
          <cell r="S34"/>
          <cell r="T34"/>
          <cell r="U34"/>
          <cell r="V34"/>
          <cell r="W34"/>
          <cell r="X34"/>
          <cell r="Y34"/>
          <cell r="Z34"/>
          <cell r="AA34"/>
          <cell r="AB34"/>
          <cell r="AC34"/>
          <cell r="AD34"/>
          <cell r="AE34"/>
          <cell r="AF34"/>
          <cell r="AG34"/>
          <cell r="AH34"/>
          <cell r="AI34"/>
          <cell r="AJ34"/>
          <cell r="AK34"/>
          <cell r="AL34"/>
          <cell r="AM34"/>
        </row>
        <row r="35">
          <cell r="A35" t="str">
            <v>00951</v>
          </cell>
          <cell r="B35" t="str">
            <v>PEREZ MURILLO VERONICA DEL CARMEN</v>
          </cell>
          <cell r="C35">
            <v>14250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1000</v>
          </cell>
          <cell r="I35">
            <v>9537.56</v>
          </cell>
          <cell r="J35">
            <v>0</v>
          </cell>
          <cell r="K35">
            <v>0</v>
          </cell>
          <cell r="L35">
            <v>23787.56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3434.98</v>
          </cell>
          <cell r="S35">
            <v>0</v>
          </cell>
          <cell r="T35">
            <v>3434.98</v>
          </cell>
          <cell r="U35">
            <v>682.76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4117.74</v>
          </cell>
          <cell r="AH35">
            <v>19669.82</v>
          </cell>
          <cell r="AI35">
            <v>455.24</v>
          </cell>
          <cell r="AJ35">
            <v>1386.76</v>
          </cell>
          <cell r="AK35">
            <v>1298.3399999999999</v>
          </cell>
          <cell r="AL35">
            <v>520.26</v>
          </cell>
          <cell r="AM35">
            <v>495.76</v>
          </cell>
        </row>
        <row r="36">
          <cell r="A36" t="str">
            <v>Total Depto</v>
          </cell>
          <cell r="B36"/>
          <cell r="C36" t="str">
            <v xml:space="preserve">  -----------------------</v>
          </cell>
          <cell r="D36" t="str">
            <v xml:space="preserve">  -----------------------</v>
          </cell>
          <cell r="E36" t="str">
            <v xml:space="preserve">  -----------------------</v>
          </cell>
          <cell r="F36" t="str">
            <v xml:space="preserve">  -----------------------</v>
          </cell>
          <cell r="G36" t="str">
            <v xml:space="preserve">  -----------------------</v>
          </cell>
          <cell r="H36" t="str">
            <v xml:space="preserve">  -----------------------</v>
          </cell>
          <cell r="I36" t="str">
            <v xml:space="preserve">  -----------------------</v>
          </cell>
          <cell r="J36" t="str">
            <v xml:space="preserve">  -----------------------</v>
          </cell>
          <cell r="K36" t="str">
            <v xml:space="preserve">  -----------------------</v>
          </cell>
          <cell r="L36" t="str">
            <v xml:space="preserve">  -----------------------</v>
          </cell>
          <cell r="M36" t="str">
            <v xml:space="preserve">  -----------------------</v>
          </cell>
          <cell r="N36" t="str">
            <v xml:space="preserve">  -----------------------</v>
          </cell>
          <cell r="O36" t="str">
            <v xml:space="preserve">  -----------------------</v>
          </cell>
          <cell r="P36" t="str">
            <v xml:space="preserve">  -----------------------</v>
          </cell>
          <cell r="Q36" t="str">
            <v xml:space="preserve">  -----------------------</v>
          </cell>
          <cell r="R36" t="str">
            <v xml:space="preserve">  -----------------------</v>
          </cell>
          <cell r="S36" t="str">
            <v xml:space="preserve">  -----------------------</v>
          </cell>
          <cell r="T36" t="str">
            <v xml:space="preserve">  -----------------------</v>
          </cell>
          <cell r="U36" t="str">
            <v xml:space="preserve">  -----------------------</v>
          </cell>
          <cell r="V36" t="str">
            <v xml:space="preserve">  -----------------------</v>
          </cell>
          <cell r="W36" t="str">
            <v xml:space="preserve">  -----------------------</v>
          </cell>
          <cell r="X36" t="str">
            <v xml:space="preserve">  -----------------------</v>
          </cell>
          <cell r="Y36" t="str">
            <v xml:space="preserve">  -----------------------</v>
          </cell>
          <cell r="Z36" t="str">
            <v xml:space="preserve">  -----------------------</v>
          </cell>
          <cell r="AA36" t="str">
            <v xml:space="preserve">  -----------------------</v>
          </cell>
          <cell r="AB36" t="str">
            <v xml:space="preserve">  -----------------------</v>
          </cell>
          <cell r="AC36" t="str">
            <v xml:space="preserve">  -----------------------</v>
          </cell>
          <cell r="AD36" t="str">
            <v xml:space="preserve">  -----------------------</v>
          </cell>
          <cell r="AE36" t="str">
            <v xml:space="preserve">  -----------------------</v>
          </cell>
          <cell r="AF36" t="str">
            <v xml:space="preserve">  -----------------------</v>
          </cell>
          <cell r="AG36" t="str">
            <v xml:space="preserve">  -----------------------</v>
          </cell>
          <cell r="AH36" t="str">
            <v xml:space="preserve">  -----------------------</v>
          </cell>
          <cell r="AI36" t="str">
            <v xml:space="preserve">  -----------------------</v>
          </cell>
          <cell r="AJ36" t="str">
            <v xml:space="preserve">  -----------------------</v>
          </cell>
          <cell r="AK36" t="str">
            <v xml:space="preserve">  -----------------------</v>
          </cell>
          <cell r="AL36" t="str">
            <v xml:space="preserve">  -----------------------</v>
          </cell>
          <cell r="AM36" t="str">
            <v xml:space="preserve">  -----------------------</v>
          </cell>
        </row>
        <row r="37">
          <cell r="A37"/>
          <cell r="B37"/>
          <cell r="C37">
            <v>14250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1000</v>
          </cell>
          <cell r="I37">
            <v>9537.56</v>
          </cell>
          <cell r="J37">
            <v>0</v>
          </cell>
          <cell r="K37">
            <v>0</v>
          </cell>
          <cell r="L37">
            <v>23787.56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3434.98</v>
          </cell>
          <cell r="S37">
            <v>0</v>
          </cell>
          <cell r="T37">
            <v>3434.98</v>
          </cell>
          <cell r="U37">
            <v>682.76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4117.74</v>
          </cell>
          <cell r="AH37">
            <v>19669.82</v>
          </cell>
          <cell r="AI37">
            <v>455.24</v>
          </cell>
          <cell r="AJ37">
            <v>1386.76</v>
          </cell>
          <cell r="AK37">
            <v>1298.3399999999999</v>
          </cell>
          <cell r="AL37">
            <v>520.26</v>
          </cell>
          <cell r="AM37">
            <v>495.76</v>
          </cell>
        </row>
        <row r="38">
          <cell r="A38"/>
          <cell r="B38"/>
          <cell r="C38"/>
          <cell r="D38"/>
          <cell r="E38"/>
          <cell r="F38"/>
          <cell r="G38"/>
          <cell r="H38"/>
          <cell r="I38"/>
          <cell r="J38"/>
          <cell r="K38"/>
          <cell r="L38"/>
          <cell r="M38"/>
          <cell r="N38"/>
          <cell r="O38"/>
          <cell r="P38"/>
          <cell r="Q38"/>
          <cell r="R38"/>
          <cell r="S38"/>
          <cell r="T38"/>
          <cell r="U38"/>
          <cell r="V38"/>
          <cell r="W38"/>
          <cell r="X38"/>
          <cell r="Y38"/>
          <cell r="Z38"/>
          <cell r="AA38"/>
          <cell r="AB38"/>
          <cell r="AC38"/>
          <cell r="AD38"/>
          <cell r="AE38"/>
          <cell r="AF38"/>
          <cell r="AG38"/>
          <cell r="AH38"/>
          <cell r="AI38"/>
          <cell r="AJ38"/>
          <cell r="AK38"/>
          <cell r="AL38"/>
          <cell r="AM38"/>
        </row>
        <row r="39">
          <cell r="A39" t="str">
            <v>Departamento 1014 SECRETARIA DE ORGANIZACION</v>
          </cell>
          <cell r="B39"/>
          <cell r="C39"/>
          <cell r="D39"/>
          <cell r="E39"/>
          <cell r="F39"/>
          <cell r="G39"/>
          <cell r="H39"/>
          <cell r="I39"/>
          <cell r="J39"/>
          <cell r="K39"/>
          <cell r="L39"/>
          <cell r="M39"/>
          <cell r="N39"/>
          <cell r="O39"/>
          <cell r="P39"/>
          <cell r="Q39"/>
          <cell r="R39"/>
          <cell r="S39"/>
          <cell r="T39"/>
          <cell r="U39"/>
          <cell r="V39"/>
          <cell r="W39"/>
          <cell r="X39"/>
          <cell r="Y39"/>
          <cell r="Z39"/>
          <cell r="AA39"/>
          <cell r="AB39"/>
          <cell r="AC39"/>
          <cell r="AD39"/>
          <cell r="AE39"/>
          <cell r="AF39"/>
          <cell r="AG39"/>
          <cell r="AH39"/>
          <cell r="AI39"/>
          <cell r="AJ39"/>
          <cell r="AK39"/>
          <cell r="AL39"/>
          <cell r="AM39"/>
        </row>
        <row r="40">
          <cell r="A40" t="str">
            <v>00015</v>
          </cell>
          <cell r="B40" t="str">
            <v>LOPEZ HUESO TAYDE LUCINA</v>
          </cell>
          <cell r="C40">
            <v>14409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1000</v>
          </cell>
          <cell r="I40">
            <v>0</v>
          </cell>
          <cell r="J40">
            <v>0</v>
          </cell>
          <cell r="K40">
            <v>0</v>
          </cell>
          <cell r="L40">
            <v>14409</v>
          </cell>
          <cell r="M40">
            <v>0</v>
          </cell>
          <cell r="N40">
            <v>0</v>
          </cell>
          <cell r="O40">
            <v>5012.62</v>
          </cell>
          <cell r="P40">
            <v>0</v>
          </cell>
          <cell r="Q40">
            <v>0</v>
          </cell>
          <cell r="R40">
            <v>1461.8</v>
          </cell>
          <cell r="S40">
            <v>0</v>
          </cell>
          <cell r="T40">
            <v>1461.8</v>
          </cell>
          <cell r="U40">
            <v>423.22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6897.64</v>
          </cell>
          <cell r="AH40">
            <v>7511.36</v>
          </cell>
          <cell r="AI40">
            <v>291.54000000000002</v>
          </cell>
          <cell r="AJ40">
            <v>888.1</v>
          </cell>
          <cell r="AK40">
            <v>1031.74</v>
          </cell>
          <cell r="AL40">
            <v>333.18</v>
          </cell>
          <cell r="AM40">
            <v>308.18</v>
          </cell>
        </row>
        <row r="41">
          <cell r="A41" t="str">
            <v>Total Depto</v>
          </cell>
          <cell r="B41"/>
          <cell r="C41" t="str">
            <v xml:space="preserve">  -----------------------</v>
          </cell>
          <cell r="D41" t="str">
            <v xml:space="preserve">  -----------------------</v>
          </cell>
          <cell r="E41" t="str">
            <v xml:space="preserve">  -----------------------</v>
          </cell>
          <cell r="F41" t="str">
            <v xml:space="preserve">  -----------------------</v>
          </cell>
          <cell r="G41" t="str">
            <v xml:space="preserve">  -----------------------</v>
          </cell>
          <cell r="H41" t="str">
            <v xml:space="preserve">  -----------------------</v>
          </cell>
          <cell r="I41" t="str">
            <v xml:space="preserve">  -----------------------</v>
          </cell>
          <cell r="J41" t="str">
            <v xml:space="preserve">  -----------------------</v>
          </cell>
          <cell r="K41" t="str">
            <v xml:space="preserve">  -----------------------</v>
          </cell>
          <cell r="L41" t="str">
            <v xml:space="preserve">  -----------------------</v>
          </cell>
          <cell r="M41" t="str">
            <v xml:space="preserve">  -----------------------</v>
          </cell>
          <cell r="N41" t="str">
            <v xml:space="preserve">  -----------------------</v>
          </cell>
          <cell r="O41" t="str">
            <v xml:space="preserve">  -----------------------</v>
          </cell>
          <cell r="P41" t="str">
            <v xml:space="preserve">  -----------------------</v>
          </cell>
          <cell r="Q41" t="str">
            <v xml:space="preserve">  -----------------------</v>
          </cell>
          <cell r="R41" t="str">
            <v xml:space="preserve">  -----------------------</v>
          </cell>
          <cell r="S41" t="str">
            <v xml:space="preserve">  -----------------------</v>
          </cell>
          <cell r="T41" t="str">
            <v xml:space="preserve">  -----------------------</v>
          </cell>
          <cell r="U41" t="str">
            <v xml:space="preserve">  -----------------------</v>
          </cell>
          <cell r="V41" t="str">
            <v xml:space="preserve">  -----------------------</v>
          </cell>
          <cell r="W41" t="str">
            <v xml:space="preserve">  -----------------------</v>
          </cell>
          <cell r="X41" t="str">
            <v xml:space="preserve">  -----------------------</v>
          </cell>
          <cell r="Y41" t="str">
            <v xml:space="preserve">  -----------------------</v>
          </cell>
          <cell r="Z41" t="str">
            <v xml:space="preserve">  -----------------------</v>
          </cell>
          <cell r="AA41" t="str">
            <v xml:space="preserve">  -----------------------</v>
          </cell>
          <cell r="AB41" t="str">
            <v xml:space="preserve">  -----------------------</v>
          </cell>
          <cell r="AC41" t="str">
            <v xml:space="preserve">  -----------------------</v>
          </cell>
          <cell r="AD41" t="str">
            <v xml:space="preserve">  -----------------------</v>
          </cell>
          <cell r="AE41" t="str">
            <v xml:space="preserve">  -----------------------</v>
          </cell>
          <cell r="AF41" t="str">
            <v xml:space="preserve">  -----------------------</v>
          </cell>
          <cell r="AG41" t="str">
            <v xml:space="preserve">  -----------------------</v>
          </cell>
          <cell r="AH41" t="str">
            <v xml:space="preserve">  -----------------------</v>
          </cell>
          <cell r="AI41" t="str">
            <v xml:space="preserve">  -----------------------</v>
          </cell>
          <cell r="AJ41" t="str">
            <v xml:space="preserve">  -----------------------</v>
          </cell>
          <cell r="AK41" t="str">
            <v xml:space="preserve">  -----------------------</v>
          </cell>
          <cell r="AL41" t="str">
            <v xml:space="preserve">  -----------------------</v>
          </cell>
          <cell r="AM41" t="str">
            <v xml:space="preserve">  -----------------------</v>
          </cell>
        </row>
        <row r="42">
          <cell r="A42"/>
          <cell r="B42"/>
          <cell r="C42">
            <v>14409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1000</v>
          </cell>
          <cell r="I42">
            <v>0</v>
          </cell>
          <cell r="J42">
            <v>0</v>
          </cell>
          <cell r="K42">
            <v>0</v>
          </cell>
          <cell r="L42">
            <v>14409</v>
          </cell>
          <cell r="M42">
            <v>0</v>
          </cell>
          <cell r="N42">
            <v>0</v>
          </cell>
          <cell r="O42">
            <v>5012.62</v>
          </cell>
          <cell r="P42">
            <v>0</v>
          </cell>
          <cell r="Q42">
            <v>0</v>
          </cell>
          <cell r="R42">
            <v>1461.8</v>
          </cell>
          <cell r="S42">
            <v>0</v>
          </cell>
          <cell r="T42">
            <v>1461.8</v>
          </cell>
          <cell r="U42">
            <v>423.22</v>
          </cell>
          <cell r="V42">
            <v>0</v>
          </cell>
          <cell r="W42">
            <v>0</v>
          </cell>
          <cell r="X42">
            <v>0</v>
          </cell>
          <cell r="Y42">
            <v>0</v>
          </cell>
          <cell r="Z42">
            <v>0</v>
          </cell>
          <cell r="AA42">
            <v>0</v>
          </cell>
          <cell r="AB42">
            <v>0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6897.64</v>
          </cell>
          <cell r="AH42">
            <v>7511.36</v>
          </cell>
          <cell r="AI42">
            <v>291.54000000000002</v>
          </cell>
          <cell r="AJ42">
            <v>888.1</v>
          </cell>
          <cell r="AK42">
            <v>1031.74</v>
          </cell>
          <cell r="AL42">
            <v>333.18</v>
          </cell>
          <cell r="AM42">
            <v>308.18</v>
          </cell>
        </row>
        <row r="43">
          <cell r="A43"/>
          <cell r="B43"/>
          <cell r="C43"/>
          <cell r="D43"/>
          <cell r="E43"/>
          <cell r="F43"/>
          <cell r="G43"/>
          <cell r="H43"/>
          <cell r="I43"/>
          <cell r="J43"/>
          <cell r="K43"/>
          <cell r="L43"/>
          <cell r="M43"/>
          <cell r="N43"/>
          <cell r="O43"/>
          <cell r="P43"/>
          <cell r="Q43"/>
          <cell r="R43"/>
          <cell r="S43"/>
          <cell r="T43"/>
          <cell r="U43"/>
          <cell r="V43"/>
          <cell r="W43"/>
          <cell r="X43"/>
          <cell r="Y43"/>
          <cell r="Z43"/>
          <cell r="AA43"/>
          <cell r="AB43"/>
          <cell r="AC43"/>
          <cell r="AD43"/>
          <cell r="AE43"/>
          <cell r="AF43"/>
          <cell r="AG43"/>
          <cell r="AH43"/>
          <cell r="AI43"/>
          <cell r="AJ43"/>
          <cell r="AK43"/>
          <cell r="AL43"/>
          <cell r="AM43"/>
        </row>
        <row r="44">
          <cell r="A44" t="str">
            <v>Departamento 4103 CDE PRESIDENCIA</v>
          </cell>
          <cell r="B44"/>
          <cell r="C44"/>
          <cell r="D44"/>
          <cell r="E44"/>
          <cell r="F44"/>
          <cell r="G44"/>
          <cell r="H44"/>
          <cell r="I44"/>
          <cell r="J44"/>
          <cell r="K44"/>
          <cell r="L44"/>
          <cell r="M44"/>
          <cell r="N44"/>
          <cell r="O44"/>
          <cell r="P44"/>
          <cell r="Q44"/>
          <cell r="R44"/>
          <cell r="S44"/>
          <cell r="T44"/>
          <cell r="U44"/>
          <cell r="V44"/>
          <cell r="W44"/>
          <cell r="X44"/>
          <cell r="Y44"/>
          <cell r="Z44"/>
          <cell r="AA44"/>
          <cell r="AB44"/>
          <cell r="AC44"/>
          <cell r="AD44"/>
          <cell r="AE44"/>
          <cell r="AF44"/>
          <cell r="AG44"/>
          <cell r="AH44"/>
          <cell r="AI44"/>
          <cell r="AJ44"/>
          <cell r="AK44"/>
          <cell r="AL44"/>
          <cell r="AM44"/>
        </row>
        <row r="45">
          <cell r="A45" t="str">
            <v>00007</v>
          </cell>
          <cell r="B45" t="str">
            <v>DE LEON CORONA JANE VANESSA</v>
          </cell>
          <cell r="C45">
            <v>11767.5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1000</v>
          </cell>
          <cell r="I45">
            <v>3232.5</v>
          </cell>
          <cell r="J45">
            <v>0</v>
          </cell>
          <cell r="K45">
            <v>0</v>
          </cell>
          <cell r="L45">
            <v>15000</v>
          </cell>
          <cell r="M45">
            <v>0</v>
          </cell>
          <cell r="N45">
            <v>0</v>
          </cell>
          <cell r="O45">
            <v>1796.34</v>
          </cell>
          <cell r="P45">
            <v>0</v>
          </cell>
          <cell r="Q45">
            <v>0</v>
          </cell>
          <cell r="R45">
            <v>1567.72</v>
          </cell>
          <cell r="S45">
            <v>0</v>
          </cell>
          <cell r="T45">
            <v>1567.72</v>
          </cell>
          <cell r="U45">
            <v>428.16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3792.22</v>
          </cell>
          <cell r="AH45">
            <v>11207.78</v>
          </cell>
          <cell r="AI45">
            <v>294.66000000000003</v>
          </cell>
          <cell r="AJ45">
            <v>897.64</v>
          </cell>
          <cell r="AK45">
            <v>1036.8399999999999</v>
          </cell>
          <cell r="AL45">
            <v>336.76</v>
          </cell>
          <cell r="AM45">
            <v>320</v>
          </cell>
        </row>
        <row r="46">
          <cell r="A46" t="str">
            <v>00118</v>
          </cell>
          <cell r="B46" t="str">
            <v>RAMIREZ GALLEGOS LORENA</v>
          </cell>
          <cell r="C46">
            <v>8550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1000</v>
          </cell>
          <cell r="I46">
            <v>3450</v>
          </cell>
          <cell r="J46">
            <v>0</v>
          </cell>
          <cell r="K46">
            <v>0</v>
          </cell>
          <cell r="L46">
            <v>12000</v>
          </cell>
          <cell r="M46">
            <v>0</v>
          </cell>
          <cell r="N46">
            <v>0</v>
          </cell>
          <cell r="O46">
            <v>3135.03</v>
          </cell>
          <cell r="P46">
            <v>0</v>
          </cell>
          <cell r="Q46">
            <v>0</v>
          </cell>
          <cell r="R46">
            <v>1044.82</v>
          </cell>
          <cell r="S46">
            <v>0</v>
          </cell>
          <cell r="T46">
            <v>1044.82</v>
          </cell>
          <cell r="U46">
            <v>330.96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4510.8100000000004</v>
          </cell>
          <cell r="AH46">
            <v>7489.19</v>
          </cell>
          <cell r="AI46">
            <v>233.38</v>
          </cell>
          <cell r="AJ46">
            <v>710.92</v>
          </cell>
          <cell r="AK46">
            <v>937</v>
          </cell>
          <cell r="AL46">
            <v>266.72000000000003</v>
          </cell>
          <cell r="AM46">
            <v>260</v>
          </cell>
        </row>
        <row r="47">
          <cell r="A47" t="str">
            <v>00199</v>
          </cell>
          <cell r="B47" t="str">
            <v>MEZA ARANA MAYRA GISELA</v>
          </cell>
          <cell r="C47">
            <v>11767.5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1000</v>
          </cell>
          <cell r="I47">
            <v>3232.5</v>
          </cell>
          <cell r="J47">
            <v>0</v>
          </cell>
          <cell r="K47">
            <v>0</v>
          </cell>
          <cell r="L47">
            <v>15000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1567.72</v>
          </cell>
          <cell r="S47">
            <v>0</v>
          </cell>
          <cell r="T47">
            <v>1567.72</v>
          </cell>
          <cell r="U47">
            <v>428.16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1995.88</v>
          </cell>
          <cell r="AH47">
            <v>13004.12</v>
          </cell>
          <cell r="AI47">
            <v>294.66000000000003</v>
          </cell>
          <cell r="AJ47">
            <v>897.64</v>
          </cell>
          <cell r="AK47">
            <v>1036.8399999999999</v>
          </cell>
          <cell r="AL47">
            <v>336.76</v>
          </cell>
          <cell r="AM47">
            <v>320</v>
          </cell>
        </row>
        <row r="48">
          <cell r="A48" t="str">
            <v>00843</v>
          </cell>
          <cell r="B48" t="str">
            <v>DOMINGUEZ VAZQUEZ FERNANDO</v>
          </cell>
          <cell r="C48">
            <v>7470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1000</v>
          </cell>
          <cell r="I48">
            <v>3300</v>
          </cell>
          <cell r="J48">
            <v>0</v>
          </cell>
          <cell r="K48">
            <v>0</v>
          </cell>
          <cell r="L48">
            <v>10770</v>
          </cell>
          <cell r="M48">
            <v>0</v>
          </cell>
          <cell r="N48">
            <v>0</v>
          </cell>
          <cell r="O48">
            <v>3252.57</v>
          </cell>
          <cell r="P48">
            <v>0</v>
          </cell>
          <cell r="Q48">
            <v>0</v>
          </cell>
          <cell r="R48">
            <v>858.86</v>
          </cell>
          <cell r="S48">
            <v>0</v>
          </cell>
          <cell r="T48">
            <v>858.86</v>
          </cell>
          <cell r="U48">
            <v>292.14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4403.57</v>
          </cell>
          <cell r="AH48">
            <v>6366.43</v>
          </cell>
          <cell r="AI48">
            <v>208.9</v>
          </cell>
          <cell r="AJ48">
            <v>582.74</v>
          </cell>
          <cell r="AK48">
            <v>897.16</v>
          </cell>
          <cell r="AL48">
            <v>238.74</v>
          </cell>
          <cell r="AM48">
            <v>235.4</v>
          </cell>
        </row>
        <row r="49">
          <cell r="A49" t="str">
            <v>00952</v>
          </cell>
          <cell r="B49" t="str">
            <v>PADILLA CRUZ PABLO ANTONIO</v>
          </cell>
          <cell r="C49">
            <v>19500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1000</v>
          </cell>
          <cell r="I49">
            <v>10500</v>
          </cell>
          <cell r="J49">
            <v>0</v>
          </cell>
          <cell r="K49">
            <v>0</v>
          </cell>
          <cell r="L49">
            <v>30000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4761.96</v>
          </cell>
          <cell r="S49">
            <v>0</v>
          </cell>
          <cell r="T49">
            <v>4761.96</v>
          </cell>
          <cell r="U49">
            <v>877.94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5639.9</v>
          </cell>
          <cell r="AH49">
            <v>24360.1</v>
          </cell>
          <cell r="AI49">
            <v>578.29999999999995</v>
          </cell>
          <cell r="AJ49">
            <v>1761.68</v>
          </cell>
          <cell r="AK49">
            <v>1498.76</v>
          </cell>
          <cell r="AL49">
            <v>660.92</v>
          </cell>
          <cell r="AM49">
            <v>620</v>
          </cell>
        </row>
        <row r="50">
          <cell r="A50" t="str">
            <v>00957</v>
          </cell>
          <cell r="B50" t="str">
            <v>CAMPOS ENCARNACION SALVADOR ALEJANDRO</v>
          </cell>
          <cell r="C50">
            <v>10575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1000</v>
          </cell>
          <cell r="I50">
            <v>9670.7000000000007</v>
          </cell>
          <cell r="J50">
            <v>0</v>
          </cell>
          <cell r="K50">
            <v>0</v>
          </cell>
          <cell r="L50">
            <v>20245.7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2678.44</v>
          </cell>
          <cell r="S50">
            <v>0</v>
          </cell>
          <cell r="T50">
            <v>2678.44</v>
          </cell>
          <cell r="U50">
            <v>567.26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3245.7</v>
          </cell>
          <cell r="AH50">
            <v>17000</v>
          </cell>
          <cell r="AI50">
            <v>382.4</v>
          </cell>
          <cell r="AJ50">
            <v>1164.8800000000001</v>
          </cell>
          <cell r="AK50">
            <v>1179.72</v>
          </cell>
          <cell r="AL50">
            <v>437.02</v>
          </cell>
          <cell r="AM50">
            <v>424.92</v>
          </cell>
        </row>
        <row r="51">
          <cell r="A51" t="str">
            <v>00959</v>
          </cell>
          <cell r="B51" t="str">
            <v>CERVANTES RAMIREZ MARCO ANTONIO</v>
          </cell>
          <cell r="C51">
            <v>7470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1000</v>
          </cell>
          <cell r="I51">
            <v>1425</v>
          </cell>
          <cell r="J51">
            <v>0</v>
          </cell>
          <cell r="K51">
            <v>0</v>
          </cell>
          <cell r="L51">
            <v>8895</v>
          </cell>
          <cell r="M51">
            <v>0</v>
          </cell>
          <cell r="N51">
            <v>0</v>
          </cell>
          <cell r="O51">
            <v>0</v>
          </cell>
          <cell r="P51">
            <v>-192.43</v>
          </cell>
          <cell r="Q51">
            <v>0</v>
          </cell>
          <cell r="R51">
            <v>654.86</v>
          </cell>
          <cell r="S51">
            <v>0</v>
          </cell>
          <cell r="T51">
            <v>462.42</v>
          </cell>
          <cell r="U51">
            <v>240.14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702.56</v>
          </cell>
          <cell r="AH51">
            <v>8192.44</v>
          </cell>
          <cell r="AI51">
            <v>176.08</v>
          </cell>
          <cell r="AJ51">
            <v>478.52</v>
          </cell>
          <cell r="AK51">
            <v>843.7</v>
          </cell>
          <cell r="AL51">
            <v>201.22</v>
          </cell>
          <cell r="AM51">
            <v>197.9</v>
          </cell>
        </row>
        <row r="52">
          <cell r="A52" t="str">
            <v>00973</v>
          </cell>
          <cell r="B52" t="str">
            <v>MARTINEZ SANCHEZ JOSUE</v>
          </cell>
          <cell r="C52">
            <v>7470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1000</v>
          </cell>
          <cell r="I52">
            <v>3755.76</v>
          </cell>
          <cell r="J52">
            <v>0</v>
          </cell>
          <cell r="K52">
            <v>0</v>
          </cell>
          <cell r="L52">
            <v>11225.76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920.94</v>
          </cell>
          <cell r="S52">
            <v>0</v>
          </cell>
          <cell r="T52">
            <v>920.94</v>
          </cell>
          <cell r="U52">
            <v>304.82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1225.76</v>
          </cell>
          <cell r="AH52">
            <v>10000</v>
          </cell>
          <cell r="AI52">
            <v>216.86</v>
          </cell>
          <cell r="AJ52">
            <v>605</v>
          </cell>
          <cell r="AK52">
            <v>910.14</v>
          </cell>
          <cell r="AL52">
            <v>247.84</v>
          </cell>
          <cell r="AM52">
            <v>244.52</v>
          </cell>
        </row>
        <row r="53">
          <cell r="A53" t="str">
            <v>00974</v>
          </cell>
          <cell r="B53" t="str">
            <v>CARRILLO MARTINEZ DIEGO ALBERTO</v>
          </cell>
          <cell r="C53">
            <v>10575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1000</v>
          </cell>
          <cell r="I53">
            <v>7036.16</v>
          </cell>
          <cell r="J53">
            <v>0</v>
          </cell>
          <cell r="K53">
            <v>0</v>
          </cell>
          <cell r="L53">
            <v>17611.16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2115.6999999999998</v>
          </cell>
          <cell r="S53">
            <v>0</v>
          </cell>
          <cell r="T53">
            <v>2115.6999999999998</v>
          </cell>
          <cell r="U53">
            <v>495.46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2611.16</v>
          </cell>
          <cell r="AH53">
            <v>15000</v>
          </cell>
          <cell r="AI53">
            <v>337.1</v>
          </cell>
          <cell r="AJ53">
            <v>1026.92</v>
          </cell>
          <cell r="AK53">
            <v>1105.94</v>
          </cell>
          <cell r="AL53">
            <v>385.26</v>
          </cell>
          <cell r="AM53">
            <v>372.22</v>
          </cell>
        </row>
        <row r="54">
          <cell r="A54" t="str">
            <v>00984</v>
          </cell>
          <cell r="B54" t="str">
            <v>ROSALIO TORRES MARCOS</v>
          </cell>
          <cell r="C54">
            <v>13680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1000</v>
          </cell>
          <cell r="I54">
            <v>9221.42</v>
          </cell>
          <cell r="J54">
            <v>0</v>
          </cell>
          <cell r="K54">
            <v>0</v>
          </cell>
          <cell r="L54">
            <v>22901.42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3245.7</v>
          </cell>
          <cell r="S54">
            <v>0</v>
          </cell>
          <cell r="T54">
            <v>3245.7</v>
          </cell>
          <cell r="U54">
            <v>655.72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3901.42</v>
          </cell>
          <cell r="AH54">
            <v>19000</v>
          </cell>
          <cell r="AI54">
            <v>438.18</v>
          </cell>
          <cell r="AJ54">
            <v>1334.8</v>
          </cell>
          <cell r="AK54">
            <v>1270.54</v>
          </cell>
          <cell r="AL54">
            <v>500.76</v>
          </cell>
          <cell r="AM54">
            <v>478.02</v>
          </cell>
        </row>
        <row r="55">
          <cell r="A55" t="str">
            <v>00986</v>
          </cell>
          <cell r="B55" t="str">
            <v>ACOSTA BUSTAMANTE BRAULIO ANTONIO</v>
          </cell>
          <cell r="C55">
            <v>14250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1000</v>
          </cell>
          <cell r="I55">
            <v>9537.56</v>
          </cell>
          <cell r="J55">
            <v>0</v>
          </cell>
          <cell r="K55">
            <v>0</v>
          </cell>
          <cell r="L55">
            <v>23787.56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3434.98</v>
          </cell>
          <cell r="S55">
            <v>0</v>
          </cell>
          <cell r="T55">
            <v>3434.98</v>
          </cell>
          <cell r="U55">
            <v>682.76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4117.74</v>
          </cell>
          <cell r="AH55">
            <v>19669.82</v>
          </cell>
          <cell r="AI55">
            <v>455.24</v>
          </cell>
          <cell r="AJ55">
            <v>1386.76</v>
          </cell>
          <cell r="AK55">
            <v>1298.3399999999999</v>
          </cell>
          <cell r="AL55">
            <v>520.26</v>
          </cell>
          <cell r="AM55">
            <v>495.76</v>
          </cell>
        </row>
        <row r="56">
          <cell r="A56" t="str">
            <v>00994</v>
          </cell>
          <cell r="B56" t="str">
            <v>ENCARNACION ACOSTA OLIVIA</v>
          </cell>
          <cell r="C56">
            <v>8000.1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1000</v>
          </cell>
          <cell r="I56">
            <v>7095.81</v>
          </cell>
          <cell r="J56">
            <v>0</v>
          </cell>
          <cell r="K56">
            <v>0</v>
          </cell>
          <cell r="L56">
            <v>15095.91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1669.07</v>
          </cell>
          <cell r="S56">
            <v>0</v>
          </cell>
          <cell r="T56">
            <v>1669.07</v>
          </cell>
          <cell r="U56">
            <v>238.42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1907.49</v>
          </cell>
          <cell r="AH56">
            <v>13188.42</v>
          </cell>
          <cell r="AI56">
            <v>175</v>
          </cell>
          <cell r="AJ56">
            <v>475.58</v>
          </cell>
          <cell r="AK56">
            <v>841.96</v>
          </cell>
          <cell r="AL56">
            <v>200</v>
          </cell>
          <cell r="AM56">
            <v>321.92</v>
          </cell>
        </row>
        <row r="57">
          <cell r="A57" t="str">
            <v>Total Depto</v>
          </cell>
          <cell r="B57"/>
          <cell r="C57" t="str">
            <v xml:space="preserve">  -----------------------</v>
          </cell>
          <cell r="D57" t="str">
            <v xml:space="preserve">  -----------------------</v>
          </cell>
          <cell r="E57" t="str">
            <v xml:space="preserve">  -----------------------</v>
          </cell>
          <cell r="F57" t="str">
            <v xml:space="preserve">  -----------------------</v>
          </cell>
          <cell r="G57" t="str">
            <v xml:space="preserve">  -----------------------</v>
          </cell>
          <cell r="H57" t="str">
            <v xml:space="preserve">  -----------------------</v>
          </cell>
          <cell r="I57" t="str">
            <v xml:space="preserve">  -----------------------</v>
          </cell>
          <cell r="J57" t="str">
            <v xml:space="preserve">  -----------------------</v>
          </cell>
          <cell r="K57" t="str">
            <v xml:space="preserve">  -----------------------</v>
          </cell>
          <cell r="L57" t="str">
            <v xml:space="preserve">  -----------------------</v>
          </cell>
          <cell r="M57" t="str">
            <v xml:space="preserve">  -----------------------</v>
          </cell>
          <cell r="N57" t="str">
            <v xml:space="preserve">  -----------------------</v>
          </cell>
          <cell r="O57" t="str">
            <v xml:space="preserve">  -----------------------</v>
          </cell>
          <cell r="P57" t="str">
            <v xml:space="preserve">  -----------------------</v>
          </cell>
          <cell r="Q57" t="str">
            <v xml:space="preserve">  -----------------------</v>
          </cell>
          <cell r="R57" t="str">
            <v xml:space="preserve">  -----------------------</v>
          </cell>
          <cell r="S57" t="str">
            <v xml:space="preserve">  -----------------------</v>
          </cell>
          <cell r="T57" t="str">
            <v xml:space="preserve">  -----------------------</v>
          </cell>
          <cell r="U57" t="str">
            <v xml:space="preserve">  -----------------------</v>
          </cell>
          <cell r="V57" t="str">
            <v xml:space="preserve">  -----------------------</v>
          </cell>
          <cell r="W57" t="str">
            <v xml:space="preserve">  -----------------------</v>
          </cell>
          <cell r="X57" t="str">
            <v xml:space="preserve">  -----------------------</v>
          </cell>
          <cell r="Y57" t="str">
            <v xml:space="preserve">  -----------------------</v>
          </cell>
          <cell r="Z57" t="str">
            <v xml:space="preserve">  -----------------------</v>
          </cell>
          <cell r="AA57" t="str">
            <v xml:space="preserve">  -----------------------</v>
          </cell>
          <cell r="AB57" t="str">
            <v xml:space="preserve">  -----------------------</v>
          </cell>
          <cell r="AC57" t="str">
            <v xml:space="preserve">  -----------------------</v>
          </cell>
          <cell r="AD57" t="str">
            <v xml:space="preserve">  -----------------------</v>
          </cell>
          <cell r="AE57" t="str">
            <v xml:space="preserve">  -----------------------</v>
          </cell>
          <cell r="AF57" t="str">
            <v xml:space="preserve">  -----------------------</v>
          </cell>
          <cell r="AG57" t="str">
            <v xml:space="preserve">  -----------------------</v>
          </cell>
          <cell r="AH57" t="str">
            <v xml:space="preserve">  -----------------------</v>
          </cell>
          <cell r="AI57" t="str">
            <v xml:space="preserve">  -----------------------</v>
          </cell>
          <cell r="AJ57" t="str">
            <v xml:space="preserve">  -----------------------</v>
          </cell>
          <cell r="AK57" t="str">
            <v xml:space="preserve">  -----------------------</v>
          </cell>
          <cell r="AL57" t="str">
            <v xml:space="preserve">  -----------------------</v>
          </cell>
          <cell r="AM57" t="str">
            <v xml:space="preserve">  -----------------------</v>
          </cell>
        </row>
        <row r="58">
          <cell r="A58"/>
          <cell r="B58"/>
          <cell r="C58">
            <v>131075.1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12000</v>
          </cell>
          <cell r="I58">
            <v>71457.41</v>
          </cell>
          <cell r="J58">
            <v>0</v>
          </cell>
          <cell r="K58">
            <v>0</v>
          </cell>
          <cell r="L58">
            <v>202532.51</v>
          </cell>
          <cell r="M58">
            <v>0</v>
          </cell>
          <cell r="N58">
            <v>0</v>
          </cell>
          <cell r="O58">
            <v>8183.94</v>
          </cell>
          <cell r="P58">
            <v>-192.43</v>
          </cell>
          <cell r="Q58">
            <v>0</v>
          </cell>
          <cell r="R58">
            <v>24520.77</v>
          </cell>
          <cell r="S58">
            <v>0</v>
          </cell>
          <cell r="T58">
            <v>24328.33</v>
          </cell>
          <cell r="U58">
            <v>5541.94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38054.21</v>
          </cell>
          <cell r="AH58">
            <v>164478.29999999999</v>
          </cell>
          <cell r="AI58">
            <v>3790.76</v>
          </cell>
          <cell r="AJ58">
            <v>11323.08</v>
          </cell>
          <cell r="AK58">
            <v>12856.94</v>
          </cell>
          <cell r="AL58">
            <v>4332.26</v>
          </cell>
          <cell r="AM58">
            <v>4290.66</v>
          </cell>
        </row>
        <row r="59">
          <cell r="A59"/>
          <cell r="B59"/>
          <cell r="C59"/>
          <cell r="D59"/>
          <cell r="E59"/>
          <cell r="F59"/>
          <cell r="G59"/>
          <cell r="H59"/>
          <cell r="I59"/>
          <cell r="J59"/>
          <cell r="K59"/>
          <cell r="L59"/>
          <cell r="M59"/>
          <cell r="N59"/>
          <cell r="O59"/>
          <cell r="P59"/>
          <cell r="Q59"/>
          <cell r="R59"/>
          <cell r="S59"/>
          <cell r="T59"/>
          <cell r="U59"/>
          <cell r="V59"/>
          <cell r="W59"/>
          <cell r="X59"/>
          <cell r="Y59"/>
          <cell r="Z59"/>
          <cell r="AA59"/>
          <cell r="AB59"/>
          <cell r="AC59"/>
          <cell r="AD59"/>
          <cell r="AE59"/>
          <cell r="AF59"/>
          <cell r="AG59"/>
          <cell r="AH59"/>
          <cell r="AI59"/>
          <cell r="AJ59"/>
          <cell r="AK59"/>
          <cell r="AL59"/>
          <cell r="AM59"/>
        </row>
        <row r="60">
          <cell r="A60" t="str">
            <v>Departamento 4105 CDE SECRETARIA DE ORGANIZACION</v>
          </cell>
          <cell r="B60"/>
          <cell r="C60"/>
          <cell r="D60"/>
          <cell r="E60"/>
          <cell r="F60"/>
          <cell r="G60"/>
          <cell r="H60"/>
          <cell r="I60"/>
          <cell r="J60"/>
          <cell r="K60"/>
          <cell r="L60"/>
          <cell r="M60"/>
          <cell r="N60"/>
          <cell r="O60"/>
          <cell r="P60"/>
          <cell r="Q60"/>
          <cell r="R60"/>
          <cell r="S60"/>
          <cell r="T60"/>
          <cell r="U60"/>
          <cell r="V60"/>
          <cell r="W60"/>
          <cell r="X60"/>
          <cell r="Y60"/>
          <cell r="Z60"/>
          <cell r="AA60"/>
          <cell r="AB60"/>
          <cell r="AC60"/>
          <cell r="AD60"/>
          <cell r="AE60"/>
          <cell r="AF60"/>
          <cell r="AG60"/>
          <cell r="AH60"/>
          <cell r="AI60"/>
          <cell r="AJ60"/>
          <cell r="AK60"/>
          <cell r="AL60"/>
          <cell r="AM60"/>
        </row>
        <row r="61">
          <cell r="A61" t="str">
            <v>00061</v>
          </cell>
          <cell r="B61" t="str">
            <v>ARREOLA CASTAÑEDA ALBERTO</v>
          </cell>
          <cell r="C61">
            <v>9999.9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1000</v>
          </cell>
          <cell r="I61">
            <v>9000.1</v>
          </cell>
          <cell r="J61">
            <v>0</v>
          </cell>
          <cell r="K61">
            <v>0</v>
          </cell>
          <cell r="L61">
            <v>19000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2412.36</v>
          </cell>
          <cell r="S61">
            <v>0</v>
          </cell>
          <cell r="T61">
            <v>2412.36</v>
          </cell>
          <cell r="U61">
            <v>531.5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2943.86</v>
          </cell>
          <cell r="AH61">
            <v>16056.14</v>
          </cell>
          <cell r="AI61">
            <v>359.84</v>
          </cell>
          <cell r="AJ61">
            <v>1096.1600000000001</v>
          </cell>
          <cell r="AK61">
            <v>1142.98</v>
          </cell>
          <cell r="AL61">
            <v>411.24</v>
          </cell>
          <cell r="AM61">
            <v>400</v>
          </cell>
        </row>
        <row r="62">
          <cell r="A62" t="str">
            <v>00837</v>
          </cell>
          <cell r="B62" t="str">
            <v>ORTIZ MORA JOSE ALBERTO</v>
          </cell>
          <cell r="C62">
            <v>11999.7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1000</v>
          </cell>
          <cell r="I62">
            <v>5534.8</v>
          </cell>
          <cell r="J62">
            <v>0</v>
          </cell>
          <cell r="K62">
            <v>0</v>
          </cell>
          <cell r="L62">
            <v>17534.5</v>
          </cell>
          <cell r="M62">
            <v>0</v>
          </cell>
          <cell r="N62">
            <v>0</v>
          </cell>
          <cell r="O62">
            <v>0</v>
          </cell>
          <cell r="P62">
            <v>0</v>
          </cell>
          <cell r="Q62">
            <v>0</v>
          </cell>
          <cell r="R62">
            <v>2099.3200000000002</v>
          </cell>
          <cell r="S62">
            <v>0</v>
          </cell>
          <cell r="T62">
            <v>2099.3200000000002</v>
          </cell>
          <cell r="U62">
            <v>499.5</v>
          </cell>
          <cell r="V62">
            <v>0</v>
          </cell>
          <cell r="W62">
            <v>0</v>
          </cell>
          <cell r="X62">
            <v>0</v>
          </cell>
          <cell r="Y62">
            <v>0</v>
          </cell>
          <cell r="Z62">
            <v>0</v>
          </cell>
          <cell r="AA62">
            <v>0</v>
          </cell>
          <cell r="AB62">
            <v>0</v>
          </cell>
          <cell r="AC62">
            <v>0</v>
          </cell>
          <cell r="AD62">
            <v>0</v>
          </cell>
          <cell r="AE62">
            <v>0</v>
          </cell>
          <cell r="AF62">
            <v>0</v>
          </cell>
          <cell r="AG62">
            <v>2598.8200000000002</v>
          </cell>
          <cell r="AH62">
            <v>14935.68</v>
          </cell>
          <cell r="AI62">
            <v>339.66</v>
          </cell>
          <cell r="AJ62">
            <v>1034.68</v>
          </cell>
          <cell r="AK62">
            <v>1110.1199999999999</v>
          </cell>
          <cell r="AL62">
            <v>388.18</v>
          </cell>
          <cell r="AM62">
            <v>370.69</v>
          </cell>
        </row>
        <row r="63">
          <cell r="A63" t="str">
            <v>00874</v>
          </cell>
          <cell r="B63" t="str">
            <v>CAMIRUAGA LOPEZ MONICA DEL CARMEN</v>
          </cell>
          <cell r="C63">
            <v>7470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1000</v>
          </cell>
          <cell r="I63">
            <v>2600</v>
          </cell>
          <cell r="J63">
            <v>0</v>
          </cell>
          <cell r="K63">
            <v>0</v>
          </cell>
          <cell r="L63">
            <v>10070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782.7</v>
          </cell>
          <cell r="S63">
            <v>0</v>
          </cell>
          <cell r="T63">
            <v>782.7</v>
          </cell>
          <cell r="U63">
            <v>272.76</v>
          </cell>
          <cell r="V63">
            <v>1000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2055.46</v>
          </cell>
          <cell r="AH63">
            <v>8014.54</v>
          </cell>
          <cell r="AI63">
            <v>196.64</v>
          </cell>
          <cell r="AJ63">
            <v>534.41999999999996</v>
          </cell>
          <cell r="AK63">
            <v>877.2</v>
          </cell>
          <cell r="AL63">
            <v>224.74</v>
          </cell>
          <cell r="AM63">
            <v>221.4</v>
          </cell>
        </row>
        <row r="64">
          <cell r="A64" t="str">
            <v>Total Depto</v>
          </cell>
          <cell r="B64"/>
          <cell r="C64" t="str">
            <v xml:space="preserve">  -----------------------</v>
          </cell>
          <cell r="D64" t="str">
            <v xml:space="preserve">  -----------------------</v>
          </cell>
          <cell r="E64" t="str">
            <v xml:space="preserve">  -----------------------</v>
          </cell>
          <cell r="F64" t="str">
            <v xml:space="preserve">  -----------------------</v>
          </cell>
          <cell r="G64" t="str">
            <v xml:space="preserve">  -----------------------</v>
          </cell>
          <cell r="H64" t="str">
            <v xml:space="preserve">  -----------------------</v>
          </cell>
          <cell r="I64" t="str">
            <v xml:space="preserve">  -----------------------</v>
          </cell>
          <cell r="J64" t="str">
            <v xml:space="preserve">  -----------------------</v>
          </cell>
          <cell r="K64" t="str">
            <v xml:space="preserve">  -----------------------</v>
          </cell>
          <cell r="L64" t="str">
            <v xml:space="preserve">  -----------------------</v>
          </cell>
          <cell r="M64" t="str">
            <v xml:space="preserve">  -----------------------</v>
          </cell>
          <cell r="N64" t="str">
            <v xml:space="preserve">  -----------------------</v>
          </cell>
          <cell r="O64" t="str">
            <v xml:space="preserve">  -----------------------</v>
          </cell>
          <cell r="P64" t="str">
            <v xml:space="preserve">  -----------------------</v>
          </cell>
          <cell r="Q64" t="str">
            <v xml:space="preserve">  -----------------------</v>
          </cell>
          <cell r="R64" t="str">
            <v xml:space="preserve">  -----------------------</v>
          </cell>
          <cell r="S64" t="str">
            <v xml:space="preserve">  -----------------------</v>
          </cell>
          <cell r="T64" t="str">
            <v xml:space="preserve">  -----------------------</v>
          </cell>
          <cell r="U64" t="str">
            <v xml:space="preserve">  -----------------------</v>
          </cell>
          <cell r="V64" t="str">
            <v xml:space="preserve">  -----------------------</v>
          </cell>
          <cell r="W64" t="str">
            <v xml:space="preserve">  -----------------------</v>
          </cell>
          <cell r="X64" t="str">
            <v xml:space="preserve">  -----------------------</v>
          </cell>
          <cell r="Y64" t="str">
            <v xml:space="preserve">  -----------------------</v>
          </cell>
          <cell r="Z64" t="str">
            <v xml:space="preserve">  -----------------------</v>
          </cell>
          <cell r="AA64" t="str">
            <v xml:space="preserve">  -----------------------</v>
          </cell>
          <cell r="AB64" t="str">
            <v xml:space="preserve">  -----------------------</v>
          </cell>
          <cell r="AC64" t="str">
            <v xml:space="preserve">  -----------------------</v>
          </cell>
          <cell r="AD64" t="str">
            <v xml:space="preserve">  -----------------------</v>
          </cell>
          <cell r="AE64" t="str">
            <v xml:space="preserve">  -----------------------</v>
          </cell>
          <cell r="AF64" t="str">
            <v xml:space="preserve">  -----------------------</v>
          </cell>
          <cell r="AG64" t="str">
            <v xml:space="preserve">  -----------------------</v>
          </cell>
          <cell r="AH64" t="str">
            <v xml:space="preserve">  -----------------------</v>
          </cell>
          <cell r="AI64" t="str">
            <v xml:space="preserve">  -----------------------</v>
          </cell>
          <cell r="AJ64" t="str">
            <v xml:space="preserve">  -----------------------</v>
          </cell>
          <cell r="AK64" t="str">
            <v xml:space="preserve">  -----------------------</v>
          </cell>
          <cell r="AL64" t="str">
            <v xml:space="preserve">  -----------------------</v>
          </cell>
          <cell r="AM64" t="str">
            <v xml:space="preserve">  -----------------------</v>
          </cell>
        </row>
        <row r="65">
          <cell r="A65"/>
          <cell r="B65"/>
          <cell r="C65">
            <v>29469.599999999999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3000</v>
          </cell>
          <cell r="I65">
            <v>17134.900000000001</v>
          </cell>
          <cell r="J65">
            <v>0</v>
          </cell>
          <cell r="K65">
            <v>0</v>
          </cell>
          <cell r="L65">
            <v>46604.5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5294.38</v>
          </cell>
          <cell r="S65">
            <v>0</v>
          </cell>
          <cell r="T65">
            <v>5294.38</v>
          </cell>
          <cell r="U65">
            <v>1303.76</v>
          </cell>
          <cell r="V65">
            <v>1000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7598.14</v>
          </cell>
          <cell r="AH65">
            <v>39006.36</v>
          </cell>
          <cell r="AI65">
            <v>896.14</v>
          </cell>
          <cell r="AJ65">
            <v>2665.26</v>
          </cell>
          <cell r="AK65">
            <v>3130.3</v>
          </cell>
          <cell r="AL65">
            <v>1024.1600000000001</v>
          </cell>
          <cell r="AM65">
            <v>992.09</v>
          </cell>
        </row>
        <row r="66">
          <cell r="A66"/>
          <cell r="B66"/>
          <cell r="C66"/>
          <cell r="D66"/>
          <cell r="E66"/>
          <cell r="F66"/>
          <cell r="G66"/>
          <cell r="H66"/>
          <cell r="I66"/>
          <cell r="J66"/>
          <cell r="K66"/>
          <cell r="L66"/>
          <cell r="M66"/>
          <cell r="N66"/>
          <cell r="O66"/>
          <cell r="P66"/>
          <cell r="Q66"/>
          <cell r="R66"/>
          <cell r="S66"/>
          <cell r="T66"/>
          <cell r="U66"/>
          <cell r="V66"/>
          <cell r="W66"/>
          <cell r="X66"/>
          <cell r="Y66"/>
          <cell r="Z66"/>
          <cell r="AA66"/>
          <cell r="AB66"/>
          <cell r="AC66"/>
          <cell r="AD66"/>
          <cell r="AE66"/>
          <cell r="AF66"/>
          <cell r="AG66"/>
          <cell r="AH66"/>
          <cell r="AI66"/>
          <cell r="AJ66"/>
          <cell r="AK66"/>
          <cell r="AL66"/>
          <cell r="AM66"/>
        </row>
        <row r="67">
          <cell r="A67" t="str">
            <v>Departamento 4106 CDE SECRETARIA DE ACCION ELECTORAL</v>
          </cell>
          <cell r="B67"/>
          <cell r="C67"/>
          <cell r="D67"/>
          <cell r="E67"/>
          <cell r="F67"/>
          <cell r="G67"/>
          <cell r="H67"/>
          <cell r="I67"/>
          <cell r="J67"/>
          <cell r="K67"/>
          <cell r="L67"/>
          <cell r="M67"/>
          <cell r="N67"/>
          <cell r="O67"/>
          <cell r="P67"/>
          <cell r="Q67"/>
          <cell r="R67"/>
          <cell r="S67"/>
          <cell r="T67"/>
          <cell r="U67"/>
          <cell r="V67"/>
          <cell r="W67"/>
          <cell r="X67"/>
          <cell r="Y67"/>
          <cell r="Z67"/>
          <cell r="AA67"/>
          <cell r="AB67"/>
          <cell r="AC67"/>
          <cell r="AD67"/>
          <cell r="AE67"/>
          <cell r="AF67"/>
          <cell r="AG67"/>
          <cell r="AH67"/>
          <cell r="AI67"/>
          <cell r="AJ67"/>
          <cell r="AK67"/>
          <cell r="AL67"/>
          <cell r="AM67"/>
        </row>
        <row r="68">
          <cell r="A68" t="str">
            <v>00202</v>
          </cell>
          <cell r="B68" t="str">
            <v>ARCINIEGA OROPEZA ALEJANDRA PAOLA</v>
          </cell>
          <cell r="C68">
            <v>9168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1000</v>
          </cell>
          <cell r="I68">
            <v>832</v>
          </cell>
          <cell r="J68">
            <v>0</v>
          </cell>
          <cell r="K68">
            <v>0</v>
          </cell>
          <cell r="L68">
            <v>10000</v>
          </cell>
          <cell r="M68">
            <v>0</v>
          </cell>
          <cell r="N68">
            <v>0</v>
          </cell>
          <cell r="O68">
            <v>3453.96</v>
          </cell>
          <cell r="P68">
            <v>0</v>
          </cell>
          <cell r="Q68">
            <v>0</v>
          </cell>
          <cell r="R68">
            <v>775.08</v>
          </cell>
          <cell r="S68">
            <v>0</v>
          </cell>
          <cell r="T68">
            <v>775.08</v>
          </cell>
          <cell r="U68">
            <v>278.18</v>
          </cell>
          <cell r="V68">
            <v>0</v>
          </cell>
          <cell r="W68">
            <v>0</v>
          </cell>
          <cell r="X68">
            <v>0</v>
          </cell>
          <cell r="Y68">
            <v>0</v>
          </cell>
          <cell r="Z68">
            <v>0</v>
          </cell>
          <cell r="AA68">
            <v>0</v>
          </cell>
          <cell r="AB68">
            <v>0</v>
          </cell>
          <cell r="AC68">
            <v>0</v>
          </cell>
          <cell r="AD68">
            <v>0</v>
          </cell>
          <cell r="AE68">
            <v>0</v>
          </cell>
          <cell r="AF68">
            <v>0</v>
          </cell>
          <cell r="AG68">
            <v>4507.22</v>
          </cell>
          <cell r="AH68">
            <v>5492.78</v>
          </cell>
          <cell r="AI68">
            <v>200.06</v>
          </cell>
          <cell r="AJ68">
            <v>543.72</v>
          </cell>
          <cell r="AK68">
            <v>882.76</v>
          </cell>
          <cell r="AL68">
            <v>228.64</v>
          </cell>
          <cell r="AM68">
            <v>220</v>
          </cell>
        </row>
        <row r="69">
          <cell r="A69" t="str">
            <v>Total Depto</v>
          </cell>
          <cell r="B69"/>
          <cell r="C69" t="str">
            <v xml:space="preserve">  -----------------------</v>
          </cell>
          <cell r="D69" t="str">
            <v xml:space="preserve">  -----------------------</v>
          </cell>
          <cell r="E69" t="str">
            <v xml:space="preserve">  -----------------------</v>
          </cell>
          <cell r="F69" t="str">
            <v xml:space="preserve">  -----------------------</v>
          </cell>
          <cell r="G69" t="str">
            <v xml:space="preserve">  -----------------------</v>
          </cell>
          <cell r="H69" t="str">
            <v xml:space="preserve">  -----------------------</v>
          </cell>
          <cell r="I69" t="str">
            <v xml:space="preserve">  -----------------------</v>
          </cell>
          <cell r="J69" t="str">
            <v xml:space="preserve">  -----------------------</v>
          </cell>
          <cell r="K69" t="str">
            <v xml:space="preserve">  -----------------------</v>
          </cell>
          <cell r="L69" t="str">
            <v xml:space="preserve">  -----------------------</v>
          </cell>
          <cell r="M69" t="str">
            <v xml:space="preserve">  -----------------------</v>
          </cell>
          <cell r="N69" t="str">
            <v xml:space="preserve">  -----------------------</v>
          </cell>
          <cell r="O69" t="str">
            <v xml:space="preserve">  -----------------------</v>
          </cell>
          <cell r="P69" t="str">
            <v xml:space="preserve">  -----------------------</v>
          </cell>
          <cell r="Q69" t="str">
            <v xml:space="preserve">  -----------------------</v>
          </cell>
          <cell r="R69" t="str">
            <v xml:space="preserve">  -----------------------</v>
          </cell>
          <cell r="S69" t="str">
            <v xml:space="preserve">  -----------------------</v>
          </cell>
          <cell r="T69" t="str">
            <v xml:space="preserve">  -----------------------</v>
          </cell>
          <cell r="U69" t="str">
            <v xml:space="preserve">  -----------------------</v>
          </cell>
          <cell r="V69" t="str">
            <v xml:space="preserve">  -----------------------</v>
          </cell>
          <cell r="W69" t="str">
            <v xml:space="preserve">  -----------------------</v>
          </cell>
          <cell r="X69" t="str">
            <v xml:space="preserve">  -----------------------</v>
          </cell>
          <cell r="Y69" t="str">
            <v xml:space="preserve">  -----------------------</v>
          </cell>
          <cell r="Z69" t="str">
            <v xml:space="preserve">  -----------------------</v>
          </cell>
          <cell r="AA69" t="str">
            <v xml:space="preserve">  -----------------------</v>
          </cell>
          <cell r="AB69" t="str">
            <v xml:space="preserve">  -----------------------</v>
          </cell>
          <cell r="AC69" t="str">
            <v xml:space="preserve">  -----------------------</v>
          </cell>
          <cell r="AD69" t="str">
            <v xml:space="preserve">  -----------------------</v>
          </cell>
          <cell r="AE69" t="str">
            <v xml:space="preserve">  -----------------------</v>
          </cell>
          <cell r="AF69" t="str">
            <v xml:space="preserve">  -----------------------</v>
          </cell>
          <cell r="AG69" t="str">
            <v xml:space="preserve">  -----------------------</v>
          </cell>
          <cell r="AH69" t="str">
            <v xml:space="preserve">  -----------------------</v>
          </cell>
          <cell r="AI69" t="str">
            <v xml:space="preserve">  -----------------------</v>
          </cell>
          <cell r="AJ69" t="str">
            <v xml:space="preserve">  -----------------------</v>
          </cell>
          <cell r="AK69" t="str">
            <v xml:space="preserve">  -----------------------</v>
          </cell>
          <cell r="AL69" t="str">
            <v xml:space="preserve">  -----------------------</v>
          </cell>
          <cell r="AM69" t="str">
            <v xml:space="preserve">  -----------------------</v>
          </cell>
        </row>
        <row r="70">
          <cell r="A70"/>
          <cell r="B70"/>
          <cell r="C70">
            <v>9168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1000</v>
          </cell>
          <cell r="I70">
            <v>832</v>
          </cell>
          <cell r="J70">
            <v>0</v>
          </cell>
          <cell r="K70">
            <v>0</v>
          </cell>
          <cell r="L70">
            <v>10000</v>
          </cell>
          <cell r="M70">
            <v>0</v>
          </cell>
          <cell r="N70">
            <v>0</v>
          </cell>
          <cell r="O70">
            <v>3453.96</v>
          </cell>
          <cell r="P70">
            <v>0</v>
          </cell>
          <cell r="Q70">
            <v>0</v>
          </cell>
          <cell r="R70">
            <v>775.08</v>
          </cell>
          <cell r="S70">
            <v>0</v>
          </cell>
          <cell r="T70">
            <v>775.08</v>
          </cell>
          <cell r="U70">
            <v>278.18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4507.22</v>
          </cell>
          <cell r="AH70">
            <v>5492.78</v>
          </cell>
          <cell r="AI70">
            <v>200.06</v>
          </cell>
          <cell r="AJ70">
            <v>543.72</v>
          </cell>
          <cell r="AK70">
            <v>882.76</v>
          </cell>
          <cell r="AL70">
            <v>228.64</v>
          </cell>
          <cell r="AM70">
            <v>220</v>
          </cell>
        </row>
        <row r="71">
          <cell r="A71"/>
          <cell r="B71"/>
          <cell r="C71"/>
          <cell r="D71"/>
          <cell r="E71"/>
          <cell r="F71"/>
          <cell r="G71"/>
          <cell r="H71"/>
          <cell r="I71"/>
          <cell r="J71"/>
          <cell r="K71"/>
          <cell r="L71"/>
          <cell r="M71"/>
          <cell r="N71"/>
          <cell r="O71"/>
          <cell r="P71"/>
          <cell r="Q71"/>
          <cell r="R71"/>
          <cell r="S71"/>
          <cell r="T71"/>
          <cell r="U71"/>
          <cell r="V71"/>
          <cell r="W71"/>
          <cell r="X71"/>
          <cell r="Y71"/>
          <cell r="Z71"/>
          <cell r="AA71"/>
          <cell r="AB71"/>
          <cell r="AC71"/>
          <cell r="AD71"/>
          <cell r="AE71"/>
          <cell r="AF71"/>
          <cell r="AG71"/>
          <cell r="AH71"/>
          <cell r="AI71"/>
          <cell r="AJ71"/>
          <cell r="AK71"/>
          <cell r="AL71"/>
          <cell r="AM71"/>
        </row>
        <row r="72">
          <cell r="A72" t="str">
            <v>Departamento 4107 CDE SECRETARIA DE FINANZAS Y ADMINISTRA</v>
          </cell>
          <cell r="B72"/>
          <cell r="C72"/>
          <cell r="D72"/>
          <cell r="E72"/>
          <cell r="F72"/>
          <cell r="G72"/>
          <cell r="H72"/>
          <cell r="I72"/>
          <cell r="J72"/>
          <cell r="K72"/>
          <cell r="L72"/>
          <cell r="M72"/>
          <cell r="N72"/>
          <cell r="O72"/>
          <cell r="P72"/>
          <cell r="Q72"/>
          <cell r="R72"/>
          <cell r="S72"/>
          <cell r="T72"/>
          <cell r="U72"/>
          <cell r="V72"/>
          <cell r="W72"/>
          <cell r="X72"/>
          <cell r="Y72"/>
          <cell r="Z72"/>
          <cell r="AA72"/>
          <cell r="AB72"/>
          <cell r="AC72"/>
          <cell r="AD72"/>
          <cell r="AE72"/>
          <cell r="AF72"/>
          <cell r="AG72"/>
          <cell r="AH72"/>
          <cell r="AI72"/>
          <cell r="AJ72"/>
          <cell r="AK72"/>
          <cell r="AL72"/>
          <cell r="AM72"/>
        </row>
        <row r="73">
          <cell r="A73" t="str">
            <v>00001</v>
          </cell>
          <cell r="B73" t="str">
            <v>ANDRADE PADILLA DANIEL</v>
          </cell>
          <cell r="C73">
            <v>11767.5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1000</v>
          </cell>
          <cell r="I73">
            <v>0</v>
          </cell>
          <cell r="J73">
            <v>0</v>
          </cell>
          <cell r="K73">
            <v>0</v>
          </cell>
          <cell r="L73">
            <v>11767.5</v>
          </cell>
          <cell r="M73">
            <v>0</v>
          </cell>
          <cell r="N73">
            <v>2336.8200000000002</v>
          </cell>
          <cell r="O73">
            <v>0</v>
          </cell>
          <cell r="P73">
            <v>0</v>
          </cell>
          <cell r="Q73">
            <v>0</v>
          </cell>
          <cell r="R73">
            <v>1007.62</v>
          </cell>
          <cell r="S73">
            <v>0</v>
          </cell>
          <cell r="T73">
            <v>1007.62</v>
          </cell>
          <cell r="U73">
            <v>359.28</v>
          </cell>
          <cell r="V73">
            <v>0</v>
          </cell>
          <cell r="W73">
            <v>0</v>
          </cell>
          <cell r="X73">
            <v>0</v>
          </cell>
          <cell r="Y73">
            <v>0</v>
          </cell>
          <cell r="Z73">
            <v>0</v>
          </cell>
          <cell r="AA73">
            <v>0</v>
          </cell>
          <cell r="AB73">
            <v>0</v>
          </cell>
          <cell r="AC73">
            <v>0</v>
          </cell>
          <cell r="AD73">
            <v>0</v>
          </cell>
          <cell r="AE73">
            <v>0</v>
          </cell>
          <cell r="AF73">
            <v>0</v>
          </cell>
          <cell r="AG73">
            <v>3703.72</v>
          </cell>
          <cell r="AH73">
            <v>8063.78</v>
          </cell>
          <cell r="AI73">
            <v>251.22</v>
          </cell>
          <cell r="AJ73">
            <v>765.3</v>
          </cell>
          <cell r="AK73">
            <v>966.08</v>
          </cell>
          <cell r="AL73">
            <v>287.12</v>
          </cell>
          <cell r="AM73">
            <v>255.35</v>
          </cell>
        </row>
        <row r="74">
          <cell r="A74" t="str">
            <v>00021</v>
          </cell>
          <cell r="B74" t="str">
            <v>ROJAS LOPEZ MIGUEL ANGEL</v>
          </cell>
          <cell r="C74">
            <v>7918.2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1000</v>
          </cell>
          <cell r="I74">
            <v>0</v>
          </cell>
          <cell r="J74">
            <v>0</v>
          </cell>
          <cell r="K74">
            <v>0</v>
          </cell>
          <cell r="L74">
            <v>7918.2</v>
          </cell>
          <cell r="M74">
            <v>0</v>
          </cell>
          <cell r="N74">
            <v>0</v>
          </cell>
          <cell r="O74">
            <v>0</v>
          </cell>
          <cell r="P74">
            <v>-192.43</v>
          </cell>
          <cell r="Q74">
            <v>0</v>
          </cell>
          <cell r="R74">
            <v>548.58000000000004</v>
          </cell>
          <cell r="S74">
            <v>0</v>
          </cell>
          <cell r="T74">
            <v>356.14</v>
          </cell>
          <cell r="U74">
            <v>226.82</v>
          </cell>
          <cell r="V74">
            <v>900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1482.96</v>
          </cell>
          <cell r="AH74">
            <v>6435.24</v>
          </cell>
          <cell r="AI74">
            <v>167.12</v>
          </cell>
          <cell r="AJ74">
            <v>438.14</v>
          </cell>
          <cell r="AK74">
            <v>831.56</v>
          </cell>
          <cell r="AL74">
            <v>191</v>
          </cell>
          <cell r="AM74">
            <v>178.36</v>
          </cell>
        </row>
        <row r="75">
          <cell r="A75" t="str">
            <v>00080</v>
          </cell>
          <cell r="B75" t="str">
            <v>ROMERO ROMERO INGRID</v>
          </cell>
          <cell r="C75">
            <v>15504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1000</v>
          </cell>
          <cell r="I75">
            <v>0</v>
          </cell>
          <cell r="J75">
            <v>0</v>
          </cell>
          <cell r="K75">
            <v>0</v>
          </cell>
          <cell r="L75">
            <v>15504</v>
          </cell>
          <cell r="M75">
            <v>0</v>
          </cell>
          <cell r="N75">
            <v>0</v>
          </cell>
          <cell r="O75">
            <v>4470.6400000000003</v>
          </cell>
          <cell r="P75">
            <v>0</v>
          </cell>
          <cell r="Q75">
            <v>0</v>
          </cell>
          <cell r="R75">
            <v>1665.6</v>
          </cell>
          <cell r="S75">
            <v>0</v>
          </cell>
          <cell r="T75">
            <v>1665.6</v>
          </cell>
          <cell r="U75">
            <v>458.36</v>
          </cell>
          <cell r="V75">
            <v>0</v>
          </cell>
          <cell r="W75">
            <v>0</v>
          </cell>
          <cell r="X75">
            <v>0</v>
          </cell>
          <cell r="Y75">
            <v>0</v>
          </cell>
          <cell r="Z75">
            <v>0</v>
          </cell>
          <cell r="AA75">
            <v>0</v>
          </cell>
          <cell r="AB75">
            <v>0</v>
          </cell>
          <cell r="AC75">
            <v>0</v>
          </cell>
          <cell r="AD75">
            <v>0</v>
          </cell>
          <cell r="AE75">
            <v>0</v>
          </cell>
          <cell r="AF75">
            <v>0</v>
          </cell>
          <cell r="AG75">
            <v>6594.6</v>
          </cell>
          <cell r="AH75">
            <v>8909.4</v>
          </cell>
          <cell r="AI75">
            <v>313.7</v>
          </cell>
          <cell r="AJ75">
            <v>955.62</v>
          </cell>
          <cell r="AK75">
            <v>1067.8399999999999</v>
          </cell>
          <cell r="AL75">
            <v>358.52</v>
          </cell>
          <cell r="AM75">
            <v>330.08</v>
          </cell>
        </row>
        <row r="76">
          <cell r="A76" t="str">
            <v>00113</v>
          </cell>
          <cell r="B76" t="str">
            <v>HERNANDEZ MURILLO JOSE ADRIAN</v>
          </cell>
          <cell r="C76">
            <v>17429.400000000001</v>
          </cell>
          <cell r="D76">
            <v>0</v>
          </cell>
          <cell r="E76">
            <v>0</v>
          </cell>
          <cell r="F76">
            <v>0</v>
          </cell>
          <cell r="G76">
            <v>0</v>
          </cell>
          <cell r="H76">
            <v>1000</v>
          </cell>
          <cell r="I76">
            <v>0</v>
          </cell>
          <cell r="J76">
            <v>0</v>
          </cell>
          <cell r="K76">
            <v>0</v>
          </cell>
          <cell r="L76">
            <v>17429.400000000001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2076.88</v>
          </cell>
          <cell r="S76">
            <v>0</v>
          </cell>
          <cell r="T76">
            <v>2076.88</v>
          </cell>
          <cell r="U76">
            <v>520.1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2596.98</v>
          </cell>
          <cell r="AH76">
            <v>14832.42</v>
          </cell>
          <cell r="AI76">
            <v>352.66</v>
          </cell>
          <cell r="AJ76">
            <v>1074.3</v>
          </cell>
          <cell r="AK76">
            <v>1131.28</v>
          </cell>
          <cell r="AL76">
            <v>403.04</v>
          </cell>
          <cell r="AM76">
            <v>368.58</v>
          </cell>
        </row>
        <row r="77">
          <cell r="A77" t="str">
            <v>00165</v>
          </cell>
          <cell r="B77" t="str">
            <v>GOMEZ DUEÑAS ROSELIA</v>
          </cell>
          <cell r="C77">
            <v>7467.9</v>
          </cell>
          <cell r="D77">
            <v>0</v>
          </cell>
          <cell r="E77">
            <v>0</v>
          </cell>
          <cell r="F77">
            <v>0</v>
          </cell>
          <cell r="G77">
            <v>0</v>
          </cell>
          <cell r="H77">
            <v>1000</v>
          </cell>
          <cell r="I77">
            <v>0</v>
          </cell>
          <cell r="J77">
            <v>0</v>
          </cell>
          <cell r="K77">
            <v>0</v>
          </cell>
          <cell r="L77">
            <v>7467.9</v>
          </cell>
          <cell r="M77">
            <v>0</v>
          </cell>
          <cell r="N77">
            <v>0</v>
          </cell>
          <cell r="O77">
            <v>2291.48</v>
          </cell>
          <cell r="P77">
            <v>-192.43</v>
          </cell>
          <cell r="Q77">
            <v>0</v>
          </cell>
          <cell r="R77">
            <v>499.58</v>
          </cell>
          <cell r="S77">
            <v>0</v>
          </cell>
          <cell r="T77">
            <v>0</v>
          </cell>
          <cell r="U77">
            <v>0</v>
          </cell>
          <cell r="V77">
            <v>0</v>
          </cell>
          <cell r="W77">
            <v>0</v>
          </cell>
          <cell r="X77">
            <v>0</v>
          </cell>
          <cell r="Y77">
            <v>0</v>
          </cell>
          <cell r="Z77">
            <v>0</v>
          </cell>
          <cell r="AA77">
            <v>0</v>
          </cell>
          <cell r="AB77">
            <v>0</v>
          </cell>
          <cell r="AC77">
            <v>0</v>
          </cell>
          <cell r="AD77">
            <v>0</v>
          </cell>
          <cell r="AE77">
            <v>0</v>
          </cell>
          <cell r="AF77">
            <v>0</v>
          </cell>
          <cell r="AG77">
            <v>2291.48</v>
          </cell>
          <cell r="AH77">
            <v>5176.42</v>
          </cell>
          <cell r="AI77">
            <v>215.76</v>
          </cell>
          <cell r="AJ77">
            <v>518.98</v>
          </cell>
          <cell r="AK77">
            <v>880.2</v>
          </cell>
          <cell r="AL77">
            <v>181.68</v>
          </cell>
          <cell r="AM77">
            <v>169.36</v>
          </cell>
        </row>
        <row r="78">
          <cell r="A78" t="str">
            <v>00169</v>
          </cell>
          <cell r="B78" t="str">
            <v>TOVAR LOPEZ ROGELIO</v>
          </cell>
          <cell r="C78">
            <v>15750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1000</v>
          </cell>
          <cell r="I78">
            <v>2850.8</v>
          </cell>
          <cell r="J78">
            <v>0</v>
          </cell>
          <cell r="K78">
            <v>0</v>
          </cell>
          <cell r="L78">
            <v>18600.8</v>
          </cell>
          <cell r="M78">
            <v>0</v>
          </cell>
          <cell r="N78">
            <v>0</v>
          </cell>
          <cell r="O78">
            <v>2110.06</v>
          </cell>
          <cell r="P78">
            <v>0</v>
          </cell>
          <cell r="Q78">
            <v>0</v>
          </cell>
          <cell r="R78">
            <v>2327.08</v>
          </cell>
          <cell r="S78">
            <v>0</v>
          </cell>
          <cell r="T78">
            <v>2327.08</v>
          </cell>
          <cell r="U78">
            <v>517.6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4954.74</v>
          </cell>
          <cell r="AH78">
            <v>13646.06</v>
          </cell>
          <cell r="AI78">
            <v>351.06</v>
          </cell>
          <cell r="AJ78">
            <v>1069.46</v>
          </cell>
          <cell r="AK78">
            <v>1128.68</v>
          </cell>
          <cell r="AL78">
            <v>401.22</v>
          </cell>
          <cell r="AM78">
            <v>392.02</v>
          </cell>
        </row>
        <row r="79">
          <cell r="A79" t="str">
            <v>00187</v>
          </cell>
          <cell r="B79" t="str">
            <v>GALLEGOS NEGRETE ROSA ELENA</v>
          </cell>
          <cell r="C79">
            <v>7467.9</v>
          </cell>
          <cell r="D79">
            <v>0</v>
          </cell>
          <cell r="E79">
            <v>0</v>
          </cell>
          <cell r="F79">
            <v>0</v>
          </cell>
          <cell r="G79">
            <v>0</v>
          </cell>
          <cell r="H79">
            <v>1000</v>
          </cell>
          <cell r="I79">
            <v>621.86</v>
          </cell>
          <cell r="J79">
            <v>0</v>
          </cell>
          <cell r="K79">
            <v>0</v>
          </cell>
          <cell r="L79">
            <v>8089.76</v>
          </cell>
          <cell r="M79">
            <v>0</v>
          </cell>
          <cell r="N79">
            <v>0</v>
          </cell>
          <cell r="O79">
            <v>2675.74</v>
          </cell>
          <cell r="P79">
            <v>-192.43</v>
          </cell>
          <cell r="Q79">
            <v>0</v>
          </cell>
          <cell r="R79">
            <v>567.24</v>
          </cell>
          <cell r="S79">
            <v>0</v>
          </cell>
          <cell r="T79">
            <v>125.02</v>
          </cell>
          <cell r="U79">
            <v>0</v>
          </cell>
          <cell r="V79">
            <v>0</v>
          </cell>
          <cell r="W79">
            <v>0</v>
          </cell>
          <cell r="X79">
            <v>0</v>
          </cell>
          <cell r="Y79">
            <v>0</v>
          </cell>
          <cell r="Z79">
            <v>0</v>
          </cell>
          <cell r="AA79">
            <v>0</v>
          </cell>
          <cell r="AB79">
            <v>0</v>
          </cell>
          <cell r="AC79">
            <v>0</v>
          </cell>
          <cell r="AD79">
            <v>0</v>
          </cell>
          <cell r="AE79">
            <v>0</v>
          </cell>
          <cell r="AF79">
            <v>0</v>
          </cell>
          <cell r="AG79">
            <v>2800.76</v>
          </cell>
          <cell r="AH79">
            <v>5289</v>
          </cell>
          <cell r="AI79">
            <v>212.18</v>
          </cell>
          <cell r="AJ79">
            <v>510.42</v>
          </cell>
          <cell r="AK79">
            <v>876.64</v>
          </cell>
          <cell r="AL79">
            <v>178.68</v>
          </cell>
          <cell r="AM79">
            <v>181.8</v>
          </cell>
        </row>
        <row r="80">
          <cell r="A80" t="str">
            <v>00451</v>
          </cell>
          <cell r="B80" t="str">
            <v>PARTIDA CEJA FRANCISCO JAVIER</v>
          </cell>
          <cell r="C80">
            <v>9168</v>
          </cell>
          <cell r="D80">
            <v>0</v>
          </cell>
          <cell r="E80">
            <v>0</v>
          </cell>
          <cell r="F80">
            <v>0</v>
          </cell>
          <cell r="G80">
            <v>0</v>
          </cell>
          <cell r="H80">
            <v>1000</v>
          </cell>
          <cell r="I80">
            <v>2000</v>
          </cell>
          <cell r="J80">
            <v>0</v>
          </cell>
          <cell r="K80">
            <v>0</v>
          </cell>
          <cell r="L80">
            <v>11168</v>
          </cell>
          <cell r="M80">
            <v>0</v>
          </cell>
          <cell r="N80">
            <v>0</v>
          </cell>
          <cell r="O80">
            <v>3947.58</v>
          </cell>
          <cell r="P80">
            <v>0</v>
          </cell>
          <cell r="Q80">
            <v>0</v>
          </cell>
          <cell r="R80">
            <v>911.7</v>
          </cell>
          <cell r="S80">
            <v>0</v>
          </cell>
          <cell r="T80">
            <v>911.7</v>
          </cell>
          <cell r="U80">
            <v>293.20999999999998</v>
          </cell>
          <cell r="V80">
            <v>3500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8652.49</v>
          </cell>
          <cell r="AH80">
            <v>2515.5100000000002</v>
          </cell>
          <cell r="AI80">
            <v>209.56</v>
          </cell>
          <cell r="AJ80">
            <v>607.91</v>
          </cell>
          <cell r="AK80">
            <v>898.25</v>
          </cell>
          <cell r="AL80">
            <v>239.5</v>
          </cell>
          <cell r="AM80">
            <v>243.36</v>
          </cell>
        </row>
        <row r="81">
          <cell r="A81" t="str">
            <v>00461</v>
          </cell>
          <cell r="B81" t="str">
            <v>BORRAYO DE LA CRUZ ERICKA GUILLERMINA</v>
          </cell>
          <cell r="C81">
            <v>7467.9</v>
          </cell>
          <cell r="D81">
            <v>0</v>
          </cell>
          <cell r="E81">
            <v>0</v>
          </cell>
          <cell r="F81">
            <v>0</v>
          </cell>
          <cell r="G81">
            <v>0</v>
          </cell>
          <cell r="H81">
            <v>1000</v>
          </cell>
          <cell r="I81">
            <v>0</v>
          </cell>
          <cell r="J81">
            <v>0</v>
          </cell>
          <cell r="K81">
            <v>0</v>
          </cell>
          <cell r="L81">
            <v>7467.9</v>
          </cell>
          <cell r="M81">
            <v>0</v>
          </cell>
          <cell r="N81">
            <v>0</v>
          </cell>
          <cell r="O81">
            <v>0</v>
          </cell>
          <cell r="P81">
            <v>-192.43</v>
          </cell>
          <cell r="Q81">
            <v>0</v>
          </cell>
          <cell r="R81">
            <v>499.58</v>
          </cell>
          <cell r="S81">
            <v>0</v>
          </cell>
          <cell r="T81">
            <v>0</v>
          </cell>
          <cell r="U81">
            <v>0</v>
          </cell>
          <cell r="V81">
            <v>600</v>
          </cell>
          <cell r="W81">
            <v>0</v>
          </cell>
          <cell r="X81">
            <v>0</v>
          </cell>
          <cell r="Y81">
            <v>0</v>
          </cell>
          <cell r="Z81">
            <v>0</v>
          </cell>
          <cell r="AA81">
            <v>0</v>
          </cell>
          <cell r="AB81">
            <v>0</v>
          </cell>
          <cell r="AC81">
            <v>0</v>
          </cell>
          <cell r="AD81">
            <v>0</v>
          </cell>
          <cell r="AE81">
            <v>0</v>
          </cell>
          <cell r="AF81">
            <v>0</v>
          </cell>
          <cell r="AG81">
            <v>600</v>
          </cell>
          <cell r="AH81">
            <v>6867.9</v>
          </cell>
          <cell r="AI81">
            <v>216.94</v>
          </cell>
          <cell r="AJ81">
            <v>521.84</v>
          </cell>
          <cell r="AK81">
            <v>881.38</v>
          </cell>
          <cell r="AL81">
            <v>182.68</v>
          </cell>
          <cell r="AM81">
            <v>169.36</v>
          </cell>
        </row>
        <row r="82">
          <cell r="A82" t="str">
            <v>00836</v>
          </cell>
          <cell r="B82" t="str">
            <v>ARREDONDO ZUÑIGA VICTOR MANUEL</v>
          </cell>
          <cell r="C82">
            <v>7467.9</v>
          </cell>
          <cell r="D82">
            <v>0</v>
          </cell>
          <cell r="E82">
            <v>0</v>
          </cell>
          <cell r="F82">
            <v>0</v>
          </cell>
          <cell r="G82">
            <v>0</v>
          </cell>
          <cell r="H82">
            <v>1000</v>
          </cell>
          <cell r="I82">
            <v>0</v>
          </cell>
          <cell r="J82">
            <v>0</v>
          </cell>
          <cell r="K82">
            <v>0</v>
          </cell>
          <cell r="L82">
            <v>7467.9</v>
          </cell>
          <cell r="M82">
            <v>0</v>
          </cell>
          <cell r="N82">
            <v>0</v>
          </cell>
          <cell r="O82">
            <v>0</v>
          </cell>
          <cell r="P82">
            <v>-192.43</v>
          </cell>
          <cell r="Q82">
            <v>0</v>
          </cell>
          <cell r="R82">
            <v>499.58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7467.9</v>
          </cell>
          <cell r="AI82">
            <v>205.06</v>
          </cell>
          <cell r="AJ82">
            <v>493.28</v>
          </cell>
          <cell r="AK82">
            <v>869.5</v>
          </cell>
          <cell r="AL82">
            <v>172.68</v>
          </cell>
          <cell r="AM82">
            <v>169.36</v>
          </cell>
        </row>
        <row r="83">
          <cell r="A83" t="str">
            <v>00839</v>
          </cell>
          <cell r="B83" t="str">
            <v>REYES GRANADA ARACELI JANETH</v>
          </cell>
          <cell r="C83">
            <v>16032.9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1000</v>
          </cell>
          <cell r="I83">
            <v>6000</v>
          </cell>
          <cell r="J83">
            <v>0</v>
          </cell>
          <cell r="K83">
            <v>0</v>
          </cell>
          <cell r="L83">
            <v>22032.9</v>
          </cell>
          <cell r="M83">
            <v>0</v>
          </cell>
          <cell r="N83">
            <v>0</v>
          </cell>
          <cell r="O83">
            <v>2866.23</v>
          </cell>
          <cell r="P83">
            <v>0</v>
          </cell>
          <cell r="Q83">
            <v>0</v>
          </cell>
          <cell r="R83">
            <v>3060.18</v>
          </cell>
          <cell r="S83">
            <v>0</v>
          </cell>
          <cell r="T83">
            <v>3060.18</v>
          </cell>
          <cell r="U83">
            <v>641.82000000000005</v>
          </cell>
          <cell r="V83">
            <v>0</v>
          </cell>
          <cell r="W83">
            <v>0</v>
          </cell>
          <cell r="X83">
            <v>0</v>
          </cell>
          <cell r="Y83">
            <v>0</v>
          </cell>
          <cell r="Z83">
            <v>0</v>
          </cell>
          <cell r="AA83">
            <v>0</v>
          </cell>
          <cell r="AB83">
            <v>0</v>
          </cell>
          <cell r="AC83">
            <v>0</v>
          </cell>
          <cell r="AD83">
            <v>0</v>
          </cell>
          <cell r="AE83">
            <v>0</v>
          </cell>
          <cell r="AF83">
            <v>0</v>
          </cell>
          <cell r="AG83">
            <v>6568.23</v>
          </cell>
          <cell r="AH83">
            <v>15464.67</v>
          </cell>
          <cell r="AI83">
            <v>429.4</v>
          </cell>
          <cell r="AJ83">
            <v>1308.08</v>
          </cell>
          <cell r="AK83">
            <v>1256.26</v>
          </cell>
          <cell r="AL83">
            <v>490.74</v>
          </cell>
          <cell r="AM83">
            <v>460.66</v>
          </cell>
        </row>
        <row r="84">
          <cell r="A84" t="str">
            <v>00840</v>
          </cell>
          <cell r="B84" t="str">
            <v>NAVARRO VILLA LORENA</v>
          </cell>
          <cell r="C84">
            <v>13395.9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  <cell r="H84">
            <v>1000</v>
          </cell>
          <cell r="I84">
            <v>6600</v>
          </cell>
          <cell r="J84">
            <v>0</v>
          </cell>
          <cell r="K84">
            <v>0</v>
          </cell>
          <cell r="L84">
            <v>19995.900000000001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2625.08</v>
          </cell>
          <cell r="S84">
            <v>0</v>
          </cell>
          <cell r="T84">
            <v>2625.08</v>
          </cell>
          <cell r="U84">
            <v>546.1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3171.18</v>
          </cell>
          <cell r="AH84">
            <v>16824.72</v>
          </cell>
          <cell r="AI84">
            <v>369.04</v>
          </cell>
          <cell r="AJ84">
            <v>1124.22</v>
          </cell>
          <cell r="AK84">
            <v>1157.96</v>
          </cell>
          <cell r="AL84">
            <v>421.76</v>
          </cell>
          <cell r="AM84">
            <v>419.92</v>
          </cell>
        </row>
        <row r="85">
          <cell r="A85" t="str">
            <v>00842</v>
          </cell>
          <cell r="B85" t="str">
            <v>MENDEZ SALCEDO JORGE ALBERTO</v>
          </cell>
          <cell r="C85">
            <v>17429.400000000001</v>
          </cell>
          <cell r="D85">
            <v>0</v>
          </cell>
          <cell r="E85">
            <v>0</v>
          </cell>
          <cell r="F85">
            <v>0</v>
          </cell>
          <cell r="G85">
            <v>0</v>
          </cell>
          <cell r="H85">
            <v>1000</v>
          </cell>
          <cell r="I85">
            <v>4600</v>
          </cell>
          <cell r="J85">
            <v>0</v>
          </cell>
          <cell r="K85">
            <v>0</v>
          </cell>
          <cell r="L85">
            <v>22029.4</v>
          </cell>
          <cell r="M85">
            <v>0</v>
          </cell>
          <cell r="N85">
            <v>0</v>
          </cell>
          <cell r="O85">
            <v>0</v>
          </cell>
          <cell r="P85">
            <v>0</v>
          </cell>
          <cell r="Q85">
            <v>0</v>
          </cell>
          <cell r="R85">
            <v>3059.44</v>
          </cell>
          <cell r="S85">
            <v>0</v>
          </cell>
          <cell r="T85">
            <v>3059.44</v>
          </cell>
          <cell r="U85">
            <v>647.78</v>
          </cell>
          <cell r="V85">
            <v>0</v>
          </cell>
          <cell r="W85">
            <v>0</v>
          </cell>
          <cell r="X85">
            <v>0</v>
          </cell>
          <cell r="Y85">
            <v>0</v>
          </cell>
          <cell r="Z85">
            <v>0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E85">
            <v>0</v>
          </cell>
          <cell r="AF85">
            <v>0</v>
          </cell>
          <cell r="AG85">
            <v>3707.22</v>
          </cell>
          <cell r="AH85">
            <v>18322.18</v>
          </cell>
          <cell r="AI85">
            <v>433.16</v>
          </cell>
          <cell r="AJ85">
            <v>1319.52</v>
          </cell>
          <cell r="AK85">
            <v>1262.3800000000001</v>
          </cell>
          <cell r="AL85">
            <v>495.04</v>
          </cell>
          <cell r="AM85">
            <v>460.58</v>
          </cell>
        </row>
        <row r="86">
          <cell r="A86" t="str">
            <v>00855</v>
          </cell>
          <cell r="B86" t="str">
            <v>LUNA MEDRANO CESAR ALEJANDRO</v>
          </cell>
          <cell r="C86">
            <v>12900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1000</v>
          </cell>
          <cell r="I86">
            <v>0</v>
          </cell>
          <cell r="J86">
            <v>0</v>
          </cell>
          <cell r="K86">
            <v>0</v>
          </cell>
          <cell r="L86">
            <v>12900</v>
          </cell>
          <cell r="M86">
            <v>0</v>
          </cell>
          <cell r="N86">
            <v>0</v>
          </cell>
          <cell r="O86">
            <v>0</v>
          </cell>
          <cell r="P86">
            <v>0</v>
          </cell>
          <cell r="Q86">
            <v>0</v>
          </cell>
          <cell r="R86">
            <v>1191.4000000000001</v>
          </cell>
          <cell r="S86">
            <v>0</v>
          </cell>
          <cell r="T86">
            <v>1191.4000000000001</v>
          </cell>
          <cell r="U86">
            <v>374.82</v>
          </cell>
          <cell r="V86">
            <v>0</v>
          </cell>
          <cell r="W86">
            <v>0</v>
          </cell>
          <cell r="X86">
            <v>0</v>
          </cell>
          <cell r="Y86">
            <v>0</v>
          </cell>
          <cell r="Z86">
            <v>0</v>
          </cell>
          <cell r="AA86">
            <v>0</v>
          </cell>
          <cell r="AB86">
            <v>0</v>
          </cell>
          <cell r="AC86">
            <v>0</v>
          </cell>
          <cell r="AD86">
            <v>0</v>
          </cell>
          <cell r="AE86">
            <v>0</v>
          </cell>
          <cell r="AF86">
            <v>0</v>
          </cell>
          <cell r="AG86">
            <v>1566.22</v>
          </cell>
          <cell r="AH86">
            <v>11333.78</v>
          </cell>
          <cell r="AI86">
            <v>261.02</v>
          </cell>
          <cell r="AJ86">
            <v>795.12</v>
          </cell>
          <cell r="AK86">
            <v>982.02</v>
          </cell>
          <cell r="AL86">
            <v>298.3</v>
          </cell>
          <cell r="AM86">
            <v>278</v>
          </cell>
        </row>
        <row r="87">
          <cell r="A87" t="str">
            <v>00863</v>
          </cell>
          <cell r="B87" t="str">
            <v>LARIOS CALVARIO MANUEL</v>
          </cell>
          <cell r="C87">
            <v>7470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1000</v>
          </cell>
          <cell r="I87">
            <v>1006.32</v>
          </cell>
          <cell r="J87">
            <v>0</v>
          </cell>
          <cell r="K87">
            <v>0</v>
          </cell>
          <cell r="L87">
            <v>8476.32</v>
          </cell>
          <cell r="M87">
            <v>0</v>
          </cell>
          <cell r="N87">
            <v>0</v>
          </cell>
          <cell r="O87">
            <v>0</v>
          </cell>
          <cell r="P87">
            <v>-192.43</v>
          </cell>
          <cell r="Q87">
            <v>0</v>
          </cell>
          <cell r="R87">
            <v>609.29999999999995</v>
          </cell>
          <cell r="S87">
            <v>0</v>
          </cell>
          <cell r="T87">
            <v>416.86</v>
          </cell>
          <cell r="U87">
            <v>229.02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645.88</v>
          </cell>
          <cell r="AH87">
            <v>7830.44</v>
          </cell>
          <cell r="AI87">
            <v>168.76</v>
          </cell>
          <cell r="AJ87">
            <v>442.44</v>
          </cell>
          <cell r="AK87">
            <v>833.2</v>
          </cell>
          <cell r="AL87">
            <v>192.86</v>
          </cell>
          <cell r="AM87">
            <v>189.52</v>
          </cell>
        </row>
        <row r="88">
          <cell r="A88" t="str">
            <v>00870</v>
          </cell>
          <cell r="B88" t="str">
            <v>GIL MEDINA MIRIAM ELYADA</v>
          </cell>
          <cell r="C88">
            <v>7500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1000</v>
          </cell>
          <cell r="I88">
            <v>1439</v>
          </cell>
          <cell r="J88">
            <v>0</v>
          </cell>
          <cell r="K88">
            <v>0</v>
          </cell>
          <cell r="L88">
            <v>8939</v>
          </cell>
          <cell r="M88">
            <v>0</v>
          </cell>
          <cell r="N88">
            <v>0</v>
          </cell>
          <cell r="O88">
            <v>0</v>
          </cell>
          <cell r="P88">
            <v>-192.43</v>
          </cell>
          <cell r="Q88">
            <v>0</v>
          </cell>
          <cell r="R88">
            <v>659.64</v>
          </cell>
          <cell r="S88">
            <v>0</v>
          </cell>
          <cell r="T88">
            <v>467.2</v>
          </cell>
          <cell r="U88">
            <v>241.5</v>
          </cell>
          <cell r="V88">
            <v>0</v>
          </cell>
          <cell r="W88">
            <v>0</v>
          </cell>
          <cell r="X88">
            <v>0</v>
          </cell>
          <cell r="Y88">
            <v>0</v>
          </cell>
          <cell r="Z88">
            <v>0</v>
          </cell>
          <cell r="AA88">
            <v>0</v>
          </cell>
          <cell r="AB88">
            <v>0</v>
          </cell>
          <cell r="AC88">
            <v>0</v>
          </cell>
          <cell r="AD88">
            <v>0</v>
          </cell>
          <cell r="AE88">
            <v>0</v>
          </cell>
          <cell r="AF88">
            <v>0</v>
          </cell>
          <cell r="AG88">
            <v>708.7</v>
          </cell>
          <cell r="AH88">
            <v>8230.2999999999993</v>
          </cell>
          <cell r="AI88">
            <v>176.94</v>
          </cell>
          <cell r="AJ88">
            <v>480.86</v>
          </cell>
          <cell r="AK88">
            <v>845.12</v>
          </cell>
          <cell r="AL88">
            <v>202.22</v>
          </cell>
          <cell r="AM88">
            <v>198.78</v>
          </cell>
        </row>
        <row r="89">
          <cell r="A89" t="str">
            <v>00910</v>
          </cell>
          <cell r="B89" t="str">
            <v>RODRIGUEZ PRUDENCIO BRENDA CITLALI</v>
          </cell>
          <cell r="C89">
            <v>8000.1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1000</v>
          </cell>
          <cell r="I89">
            <v>2000</v>
          </cell>
          <cell r="J89">
            <v>0</v>
          </cell>
          <cell r="K89">
            <v>0</v>
          </cell>
          <cell r="L89">
            <v>10000.1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775.08</v>
          </cell>
          <cell r="S89">
            <v>0</v>
          </cell>
          <cell r="T89">
            <v>775.08</v>
          </cell>
          <cell r="U89">
            <v>223.22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998.3</v>
          </cell>
          <cell r="AH89">
            <v>9001.7999999999993</v>
          </cell>
          <cell r="AI89">
            <v>164.5</v>
          </cell>
          <cell r="AJ89">
            <v>431.26</v>
          </cell>
          <cell r="AK89">
            <v>828.94</v>
          </cell>
          <cell r="AL89">
            <v>188</v>
          </cell>
          <cell r="AM89">
            <v>220</v>
          </cell>
        </row>
        <row r="90">
          <cell r="A90" t="str">
            <v>00956</v>
          </cell>
          <cell r="B90" t="str">
            <v>FUENTES NUÑEZ EDUARDO</v>
          </cell>
          <cell r="C90">
            <v>14250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1000</v>
          </cell>
          <cell r="I90">
            <v>9537.56</v>
          </cell>
          <cell r="J90">
            <v>0</v>
          </cell>
          <cell r="K90">
            <v>0</v>
          </cell>
          <cell r="L90">
            <v>23787.56</v>
          </cell>
          <cell r="M90">
            <v>0</v>
          </cell>
          <cell r="N90">
            <v>0</v>
          </cell>
          <cell r="O90">
            <v>0</v>
          </cell>
          <cell r="P90">
            <v>0</v>
          </cell>
          <cell r="Q90">
            <v>0</v>
          </cell>
          <cell r="R90">
            <v>3434.98</v>
          </cell>
          <cell r="S90">
            <v>0</v>
          </cell>
          <cell r="T90">
            <v>3434.98</v>
          </cell>
          <cell r="U90">
            <v>682.76</v>
          </cell>
          <cell r="V90">
            <v>0</v>
          </cell>
          <cell r="W90">
            <v>0</v>
          </cell>
          <cell r="X90">
            <v>0</v>
          </cell>
          <cell r="Y90">
            <v>0</v>
          </cell>
          <cell r="Z90">
            <v>0</v>
          </cell>
          <cell r="AA90">
            <v>0</v>
          </cell>
          <cell r="AB90">
            <v>0</v>
          </cell>
          <cell r="AC90">
            <v>0</v>
          </cell>
          <cell r="AD90">
            <v>0</v>
          </cell>
          <cell r="AE90">
            <v>0</v>
          </cell>
          <cell r="AF90">
            <v>0</v>
          </cell>
          <cell r="AG90">
            <v>4117.74</v>
          </cell>
          <cell r="AH90">
            <v>19669.82</v>
          </cell>
          <cell r="AI90">
            <v>455.24</v>
          </cell>
          <cell r="AJ90">
            <v>1386.76</v>
          </cell>
          <cell r="AK90">
            <v>1298.3399999999999</v>
          </cell>
          <cell r="AL90">
            <v>520.26</v>
          </cell>
          <cell r="AM90">
            <v>495.76</v>
          </cell>
        </row>
        <row r="91">
          <cell r="A91" t="str">
            <v>00977</v>
          </cell>
          <cell r="B91" t="str">
            <v>VALLEJO SANCHEZ IVAN ALEJANDRO</v>
          </cell>
          <cell r="C91">
            <v>8400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1000</v>
          </cell>
          <cell r="I91">
            <v>3100</v>
          </cell>
          <cell r="J91">
            <v>0</v>
          </cell>
          <cell r="K91">
            <v>0</v>
          </cell>
          <cell r="L91">
            <v>11500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964.82</v>
          </cell>
          <cell r="S91">
            <v>0</v>
          </cell>
          <cell r="T91">
            <v>964.82</v>
          </cell>
          <cell r="U91">
            <v>302.60000000000002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1267.42</v>
          </cell>
          <cell r="AH91">
            <v>10232.58</v>
          </cell>
          <cell r="AI91">
            <v>215.46</v>
          </cell>
          <cell r="AJ91">
            <v>601.08000000000004</v>
          </cell>
          <cell r="AK91">
            <v>907.84</v>
          </cell>
          <cell r="AL91">
            <v>246.24</v>
          </cell>
          <cell r="AM91">
            <v>250</v>
          </cell>
        </row>
        <row r="92">
          <cell r="A92" t="str">
            <v>00987</v>
          </cell>
          <cell r="B92" t="str">
            <v>LIZAOLA BARAJAS YESENIA SARAHI</v>
          </cell>
          <cell r="C92">
            <v>8000.1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1000</v>
          </cell>
          <cell r="I92">
            <v>2000</v>
          </cell>
          <cell r="J92">
            <v>0</v>
          </cell>
          <cell r="K92">
            <v>0</v>
          </cell>
          <cell r="L92">
            <v>10000.1</v>
          </cell>
          <cell r="M92">
            <v>0</v>
          </cell>
          <cell r="N92">
            <v>0</v>
          </cell>
          <cell r="O92">
            <v>0</v>
          </cell>
          <cell r="P92">
            <v>0</v>
          </cell>
          <cell r="Q92">
            <v>0</v>
          </cell>
          <cell r="R92">
            <v>775.08</v>
          </cell>
          <cell r="S92">
            <v>0</v>
          </cell>
          <cell r="T92">
            <v>775.08</v>
          </cell>
          <cell r="U92">
            <v>245.36</v>
          </cell>
          <cell r="V92">
            <v>0</v>
          </cell>
          <cell r="W92">
            <v>0</v>
          </cell>
          <cell r="X92">
            <v>0</v>
          </cell>
          <cell r="Y92">
            <v>0</v>
          </cell>
          <cell r="Z92">
            <v>0</v>
          </cell>
          <cell r="AA92">
            <v>0</v>
          </cell>
          <cell r="AB92">
            <v>0</v>
          </cell>
          <cell r="AC92">
            <v>0</v>
          </cell>
          <cell r="AD92">
            <v>0</v>
          </cell>
          <cell r="AE92">
            <v>0</v>
          </cell>
          <cell r="AF92">
            <v>0</v>
          </cell>
          <cell r="AG92">
            <v>1020.44</v>
          </cell>
          <cell r="AH92">
            <v>8979.66</v>
          </cell>
          <cell r="AI92">
            <v>179.38</v>
          </cell>
          <cell r="AJ92">
            <v>487.48</v>
          </cell>
          <cell r="AK92">
            <v>849.06</v>
          </cell>
          <cell r="AL92">
            <v>205</v>
          </cell>
          <cell r="AM92">
            <v>220</v>
          </cell>
        </row>
        <row r="93">
          <cell r="A93" t="str">
            <v>00988</v>
          </cell>
          <cell r="B93" t="str">
            <v>PALMA LEDEZMA DIANA BETSABEL</v>
          </cell>
          <cell r="C93">
            <v>8000.1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1000</v>
          </cell>
          <cell r="I93">
            <v>2000</v>
          </cell>
          <cell r="J93">
            <v>0</v>
          </cell>
          <cell r="K93">
            <v>0</v>
          </cell>
          <cell r="L93">
            <v>10000.1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775.08</v>
          </cell>
          <cell r="S93">
            <v>0</v>
          </cell>
          <cell r="T93">
            <v>775.08</v>
          </cell>
          <cell r="U93">
            <v>257.83999999999997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1032.92</v>
          </cell>
          <cell r="AH93">
            <v>8967.18</v>
          </cell>
          <cell r="AI93">
            <v>187.24</v>
          </cell>
          <cell r="AJ93">
            <v>508.88</v>
          </cell>
          <cell r="AK93">
            <v>861.9</v>
          </cell>
          <cell r="AL93">
            <v>214</v>
          </cell>
          <cell r="AM93">
            <v>220</v>
          </cell>
        </row>
        <row r="94">
          <cell r="A94" t="str">
            <v>00989</v>
          </cell>
          <cell r="B94" t="str">
            <v>HERNANDEZ CHACON LUIS EDUARDO</v>
          </cell>
          <cell r="C94">
            <v>8000.1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1000</v>
          </cell>
          <cell r="I94">
            <v>2000</v>
          </cell>
          <cell r="J94">
            <v>0</v>
          </cell>
          <cell r="K94">
            <v>0</v>
          </cell>
          <cell r="L94">
            <v>10000.1</v>
          </cell>
          <cell r="M94">
            <v>0</v>
          </cell>
          <cell r="N94">
            <v>0</v>
          </cell>
          <cell r="O94">
            <v>0</v>
          </cell>
          <cell r="P94">
            <v>0</v>
          </cell>
          <cell r="Q94">
            <v>0</v>
          </cell>
          <cell r="R94">
            <v>775.08</v>
          </cell>
          <cell r="S94">
            <v>0</v>
          </cell>
          <cell r="T94">
            <v>775.08</v>
          </cell>
          <cell r="U94">
            <v>257.83999999999997</v>
          </cell>
          <cell r="V94">
            <v>0</v>
          </cell>
          <cell r="W94">
            <v>0</v>
          </cell>
          <cell r="X94">
            <v>0</v>
          </cell>
          <cell r="Y94">
            <v>0</v>
          </cell>
          <cell r="Z94">
            <v>0</v>
          </cell>
          <cell r="AA94">
            <v>0</v>
          </cell>
          <cell r="AB94">
            <v>0</v>
          </cell>
          <cell r="AC94">
            <v>0</v>
          </cell>
          <cell r="AD94">
            <v>0</v>
          </cell>
          <cell r="AE94">
            <v>0</v>
          </cell>
          <cell r="AF94">
            <v>0</v>
          </cell>
          <cell r="AG94">
            <v>1032.92</v>
          </cell>
          <cell r="AH94">
            <v>8967.18</v>
          </cell>
          <cell r="AI94">
            <v>187.24</v>
          </cell>
          <cell r="AJ94">
            <v>508.88</v>
          </cell>
          <cell r="AK94">
            <v>861.9</v>
          </cell>
          <cell r="AL94">
            <v>214</v>
          </cell>
          <cell r="AM94">
            <v>220</v>
          </cell>
        </row>
        <row r="95">
          <cell r="A95" t="str">
            <v>00990</v>
          </cell>
          <cell r="B95" t="str">
            <v>NAVARRO RODRIGUEZ RICARDO</v>
          </cell>
          <cell r="C95">
            <v>8000.1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1000</v>
          </cell>
          <cell r="I95">
            <v>2000</v>
          </cell>
          <cell r="J95">
            <v>0</v>
          </cell>
          <cell r="K95">
            <v>0</v>
          </cell>
          <cell r="L95">
            <v>10000.1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775.08</v>
          </cell>
          <cell r="S95">
            <v>0</v>
          </cell>
          <cell r="T95">
            <v>775.08</v>
          </cell>
          <cell r="U95">
            <v>245.36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1020.44</v>
          </cell>
          <cell r="AH95">
            <v>8979.66</v>
          </cell>
          <cell r="AI95">
            <v>179.38</v>
          </cell>
          <cell r="AJ95">
            <v>487.48</v>
          </cell>
          <cell r="AK95">
            <v>849.06</v>
          </cell>
          <cell r="AL95">
            <v>205</v>
          </cell>
          <cell r="AM95">
            <v>220</v>
          </cell>
        </row>
        <row r="96">
          <cell r="A96" t="str">
            <v>00991</v>
          </cell>
          <cell r="B96" t="str">
            <v>PEREZ GUZMAN IVONNE BETSABE</v>
          </cell>
          <cell r="C96">
            <v>8000.1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1000</v>
          </cell>
          <cell r="I96">
            <v>1000</v>
          </cell>
          <cell r="J96">
            <v>0</v>
          </cell>
          <cell r="K96">
            <v>0</v>
          </cell>
          <cell r="L96">
            <v>9000.1</v>
          </cell>
          <cell r="M96">
            <v>0</v>
          </cell>
          <cell r="N96">
            <v>0</v>
          </cell>
          <cell r="O96">
            <v>0</v>
          </cell>
          <cell r="P96">
            <v>0</v>
          </cell>
          <cell r="Q96">
            <v>0</v>
          </cell>
          <cell r="R96">
            <v>666.28</v>
          </cell>
          <cell r="S96">
            <v>0</v>
          </cell>
          <cell r="T96">
            <v>666.28</v>
          </cell>
          <cell r="U96">
            <v>243.04</v>
          </cell>
          <cell r="V96">
            <v>0</v>
          </cell>
          <cell r="W96">
            <v>0</v>
          </cell>
          <cell r="X96">
            <v>0</v>
          </cell>
          <cell r="Y96">
            <v>0</v>
          </cell>
          <cell r="Z96">
            <v>0</v>
          </cell>
          <cell r="AA96">
            <v>0</v>
          </cell>
          <cell r="AB96">
            <v>0</v>
          </cell>
          <cell r="AC96">
            <v>0</v>
          </cell>
          <cell r="AD96">
            <v>0</v>
          </cell>
          <cell r="AE96">
            <v>0</v>
          </cell>
          <cell r="AF96">
            <v>0</v>
          </cell>
          <cell r="AG96">
            <v>909.32</v>
          </cell>
          <cell r="AH96">
            <v>8090.78</v>
          </cell>
          <cell r="AI96">
            <v>177.92</v>
          </cell>
          <cell r="AJ96">
            <v>483.52</v>
          </cell>
          <cell r="AK96">
            <v>846.68</v>
          </cell>
          <cell r="AL96">
            <v>203.32</v>
          </cell>
          <cell r="AM96">
            <v>200</v>
          </cell>
        </row>
        <row r="97">
          <cell r="A97" t="str">
            <v>00992</v>
          </cell>
          <cell r="B97" t="str">
            <v>GOMEZ DUEÑAS CARMEN</v>
          </cell>
          <cell r="C97">
            <v>7467.9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1000</v>
          </cell>
          <cell r="I97">
            <v>0</v>
          </cell>
          <cell r="J97">
            <v>0</v>
          </cell>
          <cell r="K97">
            <v>0</v>
          </cell>
          <cell r="L97">
            <v>7467.9</v>
          </cell>
          <cell r="M97">
            <v>0</v>
          </cell>
          <cell r="N97">
            <v>0</v>
          </cell>
          <cell r="O97">
            <v>0</v>
          </cell>
          <cell r="P97">
            <v>-192.43</v>
          </cell>
          <cell r="Q97">
            <v>0</v>
          </cell>
          <cell r="R97">
            <v>499.58</v>
          </cell>
          <cell r="S97">
            <v>0</v>
          </cell>
          <cell r="T97">
            <v>0</v>
          </cell>
          <cell r="U97">
            <v>0</v>
          </cell>
          <cell r="V97">
            <v>1000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1000</v>
          </cell>
          <cell r="AH97">
            <v>6467.9</v>
          </cell>
          <cell r="AI97">
            <v>243.5</v>
          </cell>
          <cell r="AJ97">
            <v>602.94000000000005</v>
          </cell>
          <cell r="AK97">
            <v>915.16</v>
          </cell>
          <cell r="AL97">
            <v>205.06</v>
          </cell>
          <cell r="AM97">
            <v>169.36</v>
          </cell>
        </row>
        <row r="98">
          <cell r="A98" t="str">
            <v>00995</v>
          </cell>
          <cell r="B98" t="str">
            <v>MONTAÑO BARRAGAN LAURA LILIANA</v>
          </cell>
          <cell r="C98">
            <v>7467.9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1000</v>
          </cell>
          <cell r="I98">
            <v>0</v>
          </cell>
          <cell r="J98">
            <v>0</v>
          </cell>
          <cell r="K98">
            <v>0</v>
          </cell>
          <cell r="L98">
            <v>7467.9</v>
          </cell>
          <cell r="M98">
            <v>0</v>
          </cell>
          <cell r="N98">
            <v>0</v>
          </cell>
          <cell r="O98">
            <v>0</v>
          </cell>
          <cell r="P98">
            <v>-192.43</v>
          </cell>
          <cell r="Q98">
            <v>0</v>
          </cell>
          <cell r="R98">
            <v>499.58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0</v>
          </cell>
          <cell r="Y98">
            <v>0</v>
          </cell>
          <cell r="Z98">
            <v>0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E98">
            <v>0</v>
          </cell>
          <cell r="AF98">
            <v>0</v>
          </cell>
          <cell r="AG98">
            <v>0</v>
          </cell>
          <cell r="AH98">
            <v>7467.9</v>
          </cell>
          <cell r="AI98">
            <v>205.06</v>
          </cell>
          <cell r="AJ98">
            <v>493.28</v>
          </cell>
          <cell r="AK98">
            <v>869.5</v>
          </cell>
          <cell r="AL98">
            <v>172.68</v>
          </cell>
          <cell r="AM98">
            <v>169.36</v>
          </cell>
        </row>
        <row r="99">
          <cell r="A99" t="str">
            <v>Total Depto</v>
          </cell>
          <cell r="B99"/>
          <cell r="C99" t="str">
            <v xml:space="preserve">  -----------------------</v>
          </cell>
          <cell r="D99" t="str">
            <v xml:space="preserve">  -----------------------</v>
          </cell>
          <cell r="E99" t="str">
            <v xml:space="preserve">  -----------------------</v>
          </cell>
          <cell r="F99" t="str">
            <v xml:space="preserve">  -----------------------</v>
          </cell>
          <cell r="G99" t="str">
            <v xml:space="preserve">  -----------------------</v>
          </cell>
          <cell r="H99" t="str">
            <v xml:space="preserve">  -----------------------</v>
          </cell>
          <cell r="I99" t="str">
            <v xml:space="preserve">  -----------------------</v>
          </cell>
          <cell r="J99" t="str">
            <v xml:space="preserve">  -----------------------</v>
          </cell>
          <cell r="K99" t="str">
            <v xml:space="preserve">  -----------------------</v>
          </cell>
          <cell r="L99" t="str">
            <v xml:space="preserve">  -----------------------</v>
          </cell>
          <cell r="M99" t="str">
            <v xml:space="preserve">  -----------------------</v>
          </cell>
          <cell r="N99" t="str">
            <v xml:space="preserve">  -----------------------</v>
          </cell>
          <cell r="O99" t="str">
            <v xml:space="preserve">  -----------------------</v>
          </cell>
          <cell r="P99" t="str">
            <v xml:space="preserve">  -----------------------</v>
          </cell>
          <cell r="Q99" t="str">
            <v xml:space="preserve">  -----------------------</v>
          </cell>
          <cell r="R99" t="str">
            <v xml:space="preserve">  -----------------------</v>
          </cell>
          <cell r="S99" t="str">
            <v xml:space="preserve">  -----------------------</v>
          </cell>
          <cell r="T99" t="str">
            <v xml:space="preserve">  -----------------------</v>
          </cell>
          <cell r="U99" t="str">
            <v xml:space="preserve">  -----------------------</v>
          </cell>
          <cell r="V99" t="str">
            <v xml:space="preserve">  -----------------------</v>
          </cell>
          <cell r="W99" t="str">
            <v xml:space="preserve">  -----------------------</v>
          </cell>
          <cell r="X99" t="str">
            <v xml:space="preserve">  -----------------------</v>
          </cell>
          <cell r="Y99" t="str">
            <v xml:space="preserve">  -----------------------</v>
          </cell>
          <cell r="Z99" t="str">
            <v xml:space="preserve">  -----------------------</v>
          </cell>
          <cell r="AA99" t="str">
            <v xml:space="preserve">  -----------------------</v>
          </cell>
          <cell r="AB99" t="str">
            <v xml:space="preserve">  -----------------------</v>
          </cell>
          <cell r="AC99" t="str">
            <v xml:space="preserve">  -----------------------</v>
          </cell>
          <cell r="AD99" t="str">
            <v xml:space="preserve">  -----------------------</v>
          </cell>
          <cell r="AE99" t="str">
            <v xml:space="preserve">  -----------------------</v>
          </cell>
          <cell r="AF99" t="str">
            <v xml:space="preserve">  -----------------------</v>
          </cell>
          <cell r="AG99" t="str">
            <v xml:space="preserve">  -----------------------</v>
          </cell>
          <cell r="AH99" t="str">
            <v xml:space="preserve">  -----------------------</v>
          </cell>
          <cell r="AI99" t="str">
            <v xml:space="preserve">  -----------------------</v>
          </cell>
          <cell r="AJ99" t="str">
            <v xml:space="preserve">  -----------------------</v>
          </cell>
          <cell r="AK99" t="str">
            <v xml:space="preserve">  -----------------------</v>
          </cell>
          <cell r="AL99" t="str">
            <v xml:space="preserve">  -----------------------</v>
          </cell>
          <cell r="AM99" t="str">
            <v xml:space="preserve">  -----------------------</v>
          </cell>
        </row>
        <row r="100">
          <cell r="A100"/>
          <cell r="B100"/>
          <cell r="C100">
            <v>267723.3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26000</v>
          </cell>
          <cell r="I100">
            <v>48755.54</v>
          </cell>
          <cell r="J100">
            <v>0</v>
          </cell>
          <cell r="K100">
            <v>0</v>
          </cell>
          <cell r="L100">
            <v>316478.84000000003</v>
          </cell>
          <cell r="M100">
            <v>0</v>
          </cell>
          <cell r="N100">
            <v>2336.8200000000002</v>
          </cell>
          <cell r="O100">
            <v>18361.73</v>
          </cell>
          <cell r="P100">
            <v>-1731.87</v>
          </cell>
          <cell r="Q100">
            <v>0</v>
          </cell>
          <cell r="R100">
            <v>31749.119999999999</v>
          </cell>
          <cell r="S100">
            <v>0</v>
          </cell>
          <cell r="T100">
            <v>28231.68</v>
          </cell>
          <cell r="U100">
            <v>7514.43</v>
          </cell>
          <cell r="V100">
            <v>6000</v>
          </cell>
          <cell r="W100">
            <v>0</v>
          </cell>
          <cell r="X100">
            <v>0</v>
          </cell>
          <cell r="Y100">
            <v>0</v>
          </cell>
          <cell r="Z100">
            <v>0</v>
          </cell>
          <cell r="AA100">
            <v>0</v>
          </cell>
          <cell r="AB100">
            <v>0</v>
          </cell>
          <cell r="AC100">
            <v>0</v>
          </cell>
          <cell r="AD100">
            <v>0</v>
          </cell>
          <cell r="AE100">
            <v>0</v>
          </cell>
          <cell r="AF100">
            <v>0</v>
          </cell>
          <cell r="AG100">
            <v>62444.66</v>
          </cell>
          <cell r="AH100">
            <v>254034.18</v>
          </cell>
          <cell r="AI100">
            <v>6528.5</v>
          </cell>
          <cell r="AJ100">
            <v>18417.05</v>
          </cell>
          <cell r="AK100">
            <v>24956.73</v>
          </cell>
          <cell r="AL100">
            <v>7070.6</v>
          </cell>
          <cell r="AM100">
            <v>6849.57</v>
          </cell>
        </row>
        <row r="101">
          <cell r="A101"/>
          <cell r="B101"/>
          <cell r="C101"/>
          <cell r="D101"/>
          <cell r="E101"/>
          <cell r="F101"/>
          <cell r="G101"/>
          <cell r="H101"/>
          <cell r="I101"/>
          <cell r="J101"/>
          <cell r="K101"/>
          <cell r="L101"/>
          <cell r="M101"/>
          <cell r="N101"/>
          <cell r="O101"/>
          <cell r="P101"/>
          <cell r="Q101"/>
          <cell r="R101"/>
          <cell r="S101"/>
          <cell r="T101"/>
          <cell r="U101"/>
          <cell r="V101"/>
          <cell r="W101"/>
          <cell r="X101"/>
          <cell r="Y101"/>
          <cell r="Z101"/>
          <cell r="AA101"/>
          <cell r="AB101"/>
          <cell r="AC101"/>
          <cell r="AD101"/>
          <cell r="AE101"/>
          <cell r="AF101"/>
          <cell r="AG101"/>
          <cell r="AH101"/>
          <cell r="AI101"/>
          <cell r="AJ101"/>
          <cell r="AK101"/>
          <cell r="AL101"/>
          <cell r="AM101"/>
        </row>
        <row r="102">
          <cell r="A102" t="str">
            <v>Departamento 4109 CDE SECRETARIA DE COMUNICACION SOCIAL</v>
          </cell>
          <cell r="B102"/>
          <cell r="C102"/>
          <cell r="D102"/>
          <cell r="E102"/>
          <cell r="F102"/>
          <cell r="G102"/>
          <cell r="H102"/>
          <cell r="I102"/>
          <cell r="J102"/>
          <cell r="K102"/>
          <cell r="L102"/>
          <cell r="M102"/>
          <cell r="N102"/>
          <cell r="O102"/>
          <cell r="P102"/>
          <cell r="Q102"/>
          <cell r="R102"/>
          <cell r="S102"/>
          <cell r="T102"/>
          <cell r="U102"/>
          <cell r="V102"/>
          <cell r="W102"/>
          <cell r="X102"/>
          <cell r="Y102"/>
          <cell r="Z102"/>
          <cell r="AA102"/>
          <cell r="AB102"/>
          <cell r="AC102"/>
          <cell r="AD102"/>
          <cell r="AE102"/>
          <cell r="AF102"/>
          <cell r="AG102"/>
          <cell r="AH102"/>
          <cell r="AI102"/>
          <cell r="AJ102"/>
          <cell r="AK102"/>
          <cell r="AL102"/>
          <cell r="AM102"/>
        </row>
        <row r="103">
          <cell r="A103" t="str">
            <v>00005</v>
          </cell>
          <cell r="B103" t="str">
            <v>CONTRERAS GARCIA LUCILA</v>
          </cell>
          <cell r="C103">
            <v>14409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1000</v>
          </cell>
          <cell r="I103">
            <v>0</v>
          </cell>
          <cell r="J103">
            <v>0</v>
          </cell>
          <cell r="K103">
            <v>0</v>
          </cell>
          <cell r="L103">
            <v>14409</v>
          </cell>
          <cell r="M103">
            <v>0</v>
          </cell>
          <cell r="N103">
            <v>0</v>
          </cell>
          <cell r="O103">
            <v>6074.55</v>
          </cell>
          <cell r="P103">
            <v>0</v>
          </cell>
          <cell r="Q103">
            <v>0</v>
          </cell>
          <cell r="R103">
            <v>1461.8</v>
          </cell>
          <cell r="S103">
            <v>0</v>
          </cell>
          <cell r="T103">
            <v>1461.8</v>
          </cell>
          <cell r="U103">
            <v>423.22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7959.57</v>
          </cell>
          <cell r="AH103">
            <v>6449.43</v>
          </cell>
          <cell r="AI103">
            <v>291.54000000000002</v>
          </cell>
          <cell r="AJ103">
            <v>888.12</v>
          </cell>
          <cell r="AK103">
            <v>1031.76</v>
          </cell>
          <cell r="AL103">
            <v>333.2</v>
          </cell>
          <cell r="AM103">
            <v>308.18</v>
          </cell>
        </row>
        <row r="104">
          <cell r="A104" t="str">
            <v>00954</v>
          </cell>
          <cell r="B104" t="str">
            <v>ORTEGA VILLELA ALEJANDRO</v>
          </cell>
          <cell r="C104">
            <v>7470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1000</v>
          </cell>
          <cell r="I104">
            <v>2700</v>
          </cell>
          <cell r="J104">
            <v>0</v>
          </cell>
          <cell r="K104">
            <v>0</v>
          </cell>
          <cell r="L104">
            <v>10170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793.58</v>
          </cell>
          <cell r="S104">
            <v>0</v>
          </cell>
          <cell r="T104">
            <v>793.58</v>
          </cell>
          <cell r="U104">
            <v>275.52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1069.0999999999999</v>
          </cell>
          <cell r="AH104">
            <v>9100.9</v>
          </cell>
          <cell r="AI104">
            <v>198.4</v>
          </cell>
          <cell r="AJ104">
            <v>539.17999999999995</v>
          </cell>
          <cell r="AK104">
            <v>880.06</v>
          </cell>
          <cell r="AL104">
            <v>226.74</v>
          </cell>
          <cell r="AM104">
            <v>223.4</v>
          </cell>
        </row>
        <row r="105">
          <cell r="A105" t="str">
            <v>00958</v>
          </cell>
          <cell r="B105" t="str">
            <v>GARCIA GARCIA IVAN TONATHIU</v>
          </cell>
          <cell r="C105">
            <v>14550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1000</v>
          </cell>
          <cell r="I105">
            <v>9674.5</v>
          </cell>
          <cell r="J105">
            <v>0</v>
          </cell>
          <cell r="K105">
            <v>0</v>
          </cell>
          <cell r="L105">
            <v>24224.5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3528.3</v>
          </cell>
          <cell r="S105">
            <v>0</v>
          </cell>
          <cell r="T105">
            <v>3528.3</v>
          </cell>
          <cell r="U105">
            <v>696.2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4224.5</v>
          </cell>
          <cell r="AH105">
            <v>20000</v>
          </cell>
          <cell r="AI105">
            <v>463.7</v>
          </cell>
          <cell r="AJ105">
            <v>1412.56</v>
          </cell>
          <cell r="AK105">
            <v>1312.12</v>
          </cell>
          <cell r="AL105">
            <v>529.94000000000005</v>
          </cell>
          <cell r="AM105">
            <v>504.5</v>
          </cell>
        </row>
        <row r="106">
          <cell r="A106" t="str">
            <v>00961</v>
          </cell>
          <cell r="B106" t="str">
            <v>VELAZQUEZ MONROY ARLENE</v>
          </cell>
          <cell r="C106">
            <v>10575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1000</v>
          </cell>
          <cell r="I106">
            <v>7036.16</v>
          </cell>
          <cell r="J106">
            <v>0</v>
          </cell>
          <cell r="K106">
            <v>0</v>
          </cell>
          <cell r="L106">
            <v>17611.16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2115.6999999999998</v>
          </cell>
          <cell r="S106">
            <v>0</v>
          </cell>
          <cell r="T106">
            <v>2115.6999999999998</v>
          </cell>
          <cell r="U106">
            <v>495.46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2611.16</v>
          </cell>
          <cell r="AH106">
            <v>15000</v>
          </cell>
          <cell r="AI106">
            <v>337.1</v>
          </cell>
          <cell r="AJ106">
            <v>1026.92</v>
          </cell>
          <cell r="AK106">
            <v>1105.94</v>
          </cell>
          <cell r="AL106">
            <v>385.26</v>
          </cell>
          <cell r="AM106">
            <v>372.22</v>
          </cell>
        </row>
        <row r="107">
          <cell r="A107" t="str">
            <v>Total Depto</v>
          </cell>
          <cell r="B107"/>
          <cell r="C107" t="str">
            <v xml:space="preserve">  -----------------------</v>
          </cell>
          <cell r="D107" t="str">
            <v xml:space="preserve">  -----------------------</v>
          </cell>
          <cell r="E107" t="str">
            <v xml:space="preserve">  -----------------------</v>
          </cell>
          <cell r="F107" t="str">
            <v xml:space="preserve">  -----------------------</v>
          </cell>
          <cell r="G107" t="str">
            <v xml:space="preserve">  -----------------------</v>
          </cell>
          <cell r="H107" t="str">
            <v xml:space="preserve">  -----------------------</v>
          </cell>
          <cell r="I107" t="str">
            <v xml:space="preserve">  -----------------------</v>
          </cell>
          <cell r="J107" t="str">
            <v xml:space="preserve">  -----------------------</v>
          </cell>
          <cell r="K107" t="str">
            <v xml:space="preserve">  -----------------------</v>
          </cell>
          <cell r="L107" t="str">
            <v xml:space="preserve">  -----------------------</v>
          </cell>
          <cell r="M107" t="str">
            <v xml:space="preserve">  -----------------------</v>
          </cell>
          <cell r="N107" t="str">
            <v xml:space="preserve">  -----------------------</v>
          </cell>
          <cell r="O107" t="str">
            <v xml:space="preserve">  -----------------------</v>
          </cell>
          <cell r="P107" t="str">
            <v xml:space="preserve">  -----------------------</v>
          </cell>
          <cell r="Q107" t="str">
            <v xml:space="preserve">  -----------------------</v>
          </cell>
          <cell r="R107" t="str">
            <v xml:space="preserve">  -----------------------</v>
          </cell>
          <cell r="S107" t="str">
            <v xml:space="preserve">  -----------------------</v>
          </cell>
          <cell r="T107" t="str">
            <v xml:space="preserve">  -----------------------</v>
          </cell>
          <cell r="U107" t="str">
            <v xml:space="preserve">  -----------------------</v>
          </cell>
          <cell r="V107" t="str">
            <v xml:space="preserve">  -----------------------</v>
          </cell>
          <cell r="W107" t="str">
            <v xml:space="preserve">  -----------------------</v>
          </cell>
          <cell r="X107" t="str">
            <v xml:space="preserve">  -----------------------</v>
          </cell>
          <cell r="Y107" t="str">
            <v xml:space="preserve">  -----------------------</v>
          </cell>
          <cell r="Z107" t="str">
            <v xml:space="preserve">  -----------------------</v>
          </cell>
          <cell r="AA107" t="str">
            <v xml:space="preserve">  -----------------------</v>
          </cell>
          <cell r="AB107" t="str">
            <v xml:space="preserve">  -----------------------</v>
          </cell>
          <cell r="AC107" t="str">
            <v xml:space="preserve">  -----------------------</v>
          </cell>
          <cell r="AD107" t="str">
            <v xml:space="preserve">  -----------------------</v>
          </cell>
          <cell r="AE107" t="str">
            <v xml:space="preserve">  -----------------------</v>
          </cell>
          <cell r="AF107" t="str">
            <v xml:space="preserve">  -----------------------</v>
          </cell>
          <cell r="AG107" t="str">
            <v xml:space="preserve">  -----------------------</v>
          </cell>
          <cell r="AH107" t="str">
            <v xml:space="preserve">  -----------------------</v>
          </cell>
          <cell r="AI107" t="str">
            <v xml:space="preserve">  -----------------------</v>
          </cell>
          <cell r="AJ107" t="str">
            <v xml:space="preserve">  -----------------------</v>
          </cell>
          <cell r="AK107" t="str">
            <v xml:space="preserve">  -----------------------</v>
          </cell>
          <cell r="AL107" t="str">
            <v xml:space="preserve">  -----------------------</v>
          </cell>
          <cell r="AM107" t="str">
            <v xml:space="preserve">  -----------------------</v>
          </cell>
        </row>
        <row r="108">
          <cell r="A108"/>
          <cell r="B108"/>
          <cell r="C108">
            <v>47004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4000</v>
          </cell>
          <cell r="I108">
            <v>19410.66</v>
          </cell>
          <cell r="J108">
            <v>0</v>
          </cell>
          <cell r="K108">
            <v>0</v>
          </cell>
          <cell r="L108">
            <v>66414.66</v>
          </cell>
          <cell r="M108">
            <v>0</v>
          </cell>
          <cell r="N108">
            <v>0</v>
          </cell>
          <cell r="O108">
            <v>6074.55</v>
          </cell>
          <cell r="P108">
            <v>0</v>
          </cell>
          <cell r="Q108">
            <v>0</v>
          </cell>
          <cell r="R108">
            <v>7899.38</v>
          </cell>
          <cell r="S108">
            <v>0</v>
          </cell>
          <cell r="T108">
            <v>7899.38</v>
          </cell>
          <cell r="U108">
            <v>1890.4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15864.33</v>
          </cell>
          <cell r="AH108">
            <v>50550.33</v>
          </cell>
          <cell r="AI108">
            <v>1290.74</v>
          </cell>
          <cell r="AJ108">
            <v>3866.78</v>
          </cell>
          <cell r="AK108">
            <v>4329.88</v>
          </cell>
          <cell r="AL108">
            <v>1475.14</v>
          </cell>
          <cell r="AM108">
            <v>1408.3</v>
          </cell>
        </row>
        <row r="109">
          <cell r="A109"/>
          <cell r="B109"/>
          <cell r="C109"/>
          <cell r="D109"/>
          <cell r="E109"/>
          <cell r="F109"/>
          <cell r="G109"/>
          <cell r="H109"/>
          <cell r="I109"/>
          <cell r="J109"/>
          <cell r="K109"/>
          <cell r="L109"/>
          <cell r="M109"/>
          <cell r="N109"/>
          <cell r="O109"/>
          <cell r="P109"/>
          <cell r="Q109"/>
          <cell r="R109"/>
          <cell r="S109"/>
          <cell r="T109"/>
          <cell r="U109"/>
          <cell r="V109"/>
          <cell r="W109"/>
          <cell r="X109"/>
          <cell r="Y109"/>
          <cell r="Z109"/>
          <cell r="AA109"/>
          <cell r="AB109"/>
          <cell r="AC109"/>
          <cell r="AD109"/>
          <cell r="AE109"/>
          <cell r="AF109"/>
          <cell r="AG109"/>
          <cell r="AH109"/>
          <cell r="AI109"/>
          <cell r="AJ109"/>
          <cell r="AK109"/>
          <cell r="AL109"/>
          <cell r="AM109"/>
        </row>
        <row r="110">
          <cell r="A110" t="str">
            <v>Departamento 4112 CDE SECRETARIA TECNICA DEL CPE</v>
          </cell>
          <cell r="B110"/>
          <cell r="C110"/>
          <cell r="D110"/>
          <cell r="E110"/>
          <cell r="F110"/>
          <cell r="G110"/>
          <cell r="H110"/>
          <cell r="I110"/>
          <cell r="J110"/>
          <cell r="K110"/>
          <cell r="L110"/>
          <cell r="M110"/>
          <cell r="N110"/>
          <cell r="O110"/>
          <cell r="P110"/>
          <cell r="Q110"/>
          <cell r="R110"/>
          <cell r="S110"/>
          <cell r="T110"/>
          <cell r="U110"/>
          <cell r="V110"/>
          <cell r="W110"/>
          <cell r="X110"/>
          <cell r="Y110"/>
          <cell r="Z110"/>
          <cell r="AA110"/>
          <cell r="AB110"/>
          <cell r="AC110"/>
          <cell r="AD110"/>
          <cell r="AE110"/>
          <cell r="AF110"/>
          <cell r="AG110"/>
          <cell r="AH110"/>
          <cell r="AI110"/>
          <cell r="AJ110"/>
          <cell r="AK110"/>
          <cell r="AL110"/>
          <cell r="AM110"/>
        </row>
        <row r="111">
          <cell r="A111" t="str">
            <v>00864</v>
          </cell>
          <cell r="B111" t="str">
            <v>GONZALEZ RAMIREZ MIRIAM NOEMI</v>
          </cell>
          <cell r="C111">
            <v>7470</v>
          </cell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1000</v>
          </cell>
          <cell r="I111">
            <v>900</v>
          </cell>
          <cell r="J111">
            <v>0</v>
          </cell>
          <cell r="K111">
            <v>0</v>
          </cell>
          <cell r="L111">
            <v>8370</v>
          </cell>
          <cell r="M111">
            <v>0</v>
          </cell>
          <cell r="N111">
            <v>0</v>
          </cell>
          <cell r="O111">
            <v>0</v>
          </cell>
          <cell r="P111">
            <v>-192.43</v>
          </cell>
          <cell r="Q111">
            <v>0</v>
          </cell>
          <cell r="R111">
            <v>597.74</v>
          </cell>
          <cell r="S111">
            <v>0</v>
          </cell>
          <cell r="T111">
            <v>405.3</v>
          </cell>
          <cell r="U111">
            <v>226.48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631.78</v>
          </cell>
          <cell r="AH111">
            <v>7738.22</v>
          </cell>
          <cell r="AI111">
            <v>166.9</v>
          </cell>
          <cell r="AJ111">
            <v>437.54</v>
          </cell>
          <cell r="AK111">
            <v>831.34</v>
          </cell>
          <cell r="AL111">
            <v>190.74</v>
          </cell>
          <cell r="AM111">
            <v>187.4</v>
          </cell>
        </row>
        <row r="112">
          <cell r="A112" t="str">
            <v>Total Depto</v>
          </cell>
          <cell r="B112"/>
          <cell r="C112" t="str">
            <v xml:space="preserve">  -----------------------</v>
          </cell>
          <cell r="D112" t="str">
            <v xml:space="preserve">  -----------------------</v>
          </cell>
          <cell r="E112" t="str">
            <v xml:space="preserve">  -----------------------</v>
          </cell>
          <cell r="F112" t="str">
            <v xml:space="preserve">  -----------------------</v>
          </cell>
          <cell r="G112" t="str">
            <v xml:space="preserve">  -----------------------</v>
          </cell>
          <cell r="H112" t="str">
            <v xml:space="preserve">  -----------------------</v>
          </cell>
          <cell r="I112" t="str">
            <v xml:space="preserve">  -----------------------</v>
          </cell>
          <cell r="J112" t="str">
            <v xml:space="preserve">  -----------------------</v>
          </cell>
          <cell r="K112" t="str">
            <v xml:space="preserve">  -----------------------</v>
          </cell>
          <cell r="L112" t="str">
            <v xml:space="preserve">  -----------------------</v>
          </cell>
          <cell r="M112" t="str">
            <v xml:space="preserve">  -----------------------</v>
          </cell>
          <cell r="N112" t="str">
            <v xml:space="preserve">  -----------------------</v>
          </cell>
          <cell r="O112" t="str">
            <v xml:space="preserve">  -----------------------</v>
          </cell>
          <cell r="P112" t="str">
            <v xml:space="preserve">  -----------------------</v>
          </cell>
          <cell r="Q112" t="str">
            <v xml:space="preserve">  -----------------------</v>
          </cell>
          <cell r="R112" t="str">
            <v xml:space="preserve">  -----------------------</v>
          </cell>
          <cell r="S112" t="str">
            <v xml:space="preserve">  -----------------------</v>
          </cell>
          <cell r="T112" t="str">
            <v xml:space="preserve">  -----------------------</v>
          </cell>
          <cell r="U112" t="str">
            <v xml:space="preserve">  -----------------------</v>
          </cell>
          <cell r="V112" t="str">
            <v xml:space="preserve">  -----------------------</v>
          </cell>
          <cell r="W112" t="str">
            <v xml:space="preserve">  -----------------------</v>
          </cell>
          <cell r="X112" t="str">
            <v xml:space="preserve">  -----------------------</v>
          </cell>
          <cell r="Y112" t="str">
            <v xml:space="preserve">  -----------------------</v>
          </cell>
          <cell r="Z112" t="str">
            <v xml:space="preserve">  -----------------------</v>
          </cell>
          <cell r="AA112" t="str">
            <v xml:space="preserve">  -----------------------</v>
          </cell>
          <cell r="AB112" t="str">
            <v xml:space="preserve">  -----------------------</v>
          </cell>
          <cell r="AC112" t="str">
            <v xml:space="preserve">  -----------------------</v>
          </cell>
          <cell r="AD112" t="str">
            <v xml:space="preserve">  -----------------------</v>
          </cell>
          <cell r="AE112" t="str">
            <v xml:space="preserve">  -----------------------</v>
          </cell>
          <cell r="AF112" t="str">
            <v xml:space="preserve">  -----------------------</v>
          </cell>
          <cell r="AG112" t="str">
            <v xml:space="preserve">  -----------------------</v>
          </cell>
          <cell r="AH112" t="str">
            <v xml:space="preserve">  -----------------------</v>
          </cell>
          <cell r="AI112" t="str">
            <v xml:space="preserve">  -----------------------</v>
          </cell>
          <cell r="AJ112" t="str">
            <v xml:space="preserve">  -----------------------</v>
          </cell>
          <cell r="AK112" t="str">
            <v xml:space="preserve">  -----------------------</v>
          </cell>
          <cell r="AL112" t="str">
            <v xml:space="preserve">  -----------------------</v>
          </cell>
          <cell r="AM112" t="str">
            <v xml:space="preserve">  -----------------------</v>
          </cell>
        </row>
        <row r="113">
          <cell r="A113"/>
          <cell r="B113"/>
          <cell r="C113">
            <v>7470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1000</v>
          </cell>
          <cell r="I113">
            <v>900</v>
          </cell>
          <cell r="J113">
            <v>0</v>
          </cell>
          <cell r="K113">
            <v>0</v>
          </cell>
          <cell r="L113">
            <v>8370</v>
          </cell>
          <cell r="M113">
            <v>0</v>
          </cell>
          <cell r="N113">
            <v>0</v>
          </cell>
          <cell r="O113">
            <v>0</v>
          </cell>
          <cell r="P113">
            <v>-192.43</v>
          </cell>
          <cell r="Q113">
            <v>0</v>
          </cell>
          <cell r="R113">
            <v>597.74</v>
          </cell>
          <cell r="S113">
            <v>0</v>
          </cell>
          <cell r="T113">
            <v>405.3</v>
          </cell>
          <cell r="U113">
            <v>226.48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631.78</v>
          </cell>
          <cell r="AH113">
            <v>7738.22</v>
          </cell>
          <cell r="AI113">
            <v>166.9</v>
          </cell>
          <cell r="AJ113">
            <v>437.54</v>
          </cell>
          <cell r="AK113">
            <v>831.34</v>
          </cell>
          <cell r="AL113">
            <v>190.74</v>
          </cell>
          <cell r="AM113">
            <v>187.4</v>
          </cell>
        </row>
        <row r="114">
          <cell r="A114"/>
          <cell r="B114"/>
          <cell r="C114"/>
          <cell r="D114"/>
          <cell r="E114"/>
          <cell r="F114"/>
          <cell r="G114"/>
          <cell r="H114"/>
          <cell r="I114"/>
          <cell r="J114"/>
          <cell r="K114"/>
          <cell r="L114"/>
          <cell r="M114"/>
          <cell r="N114"/>
          <cell r="O114"/>
          <cell r="P114"/>
          <cell r="Q114"/>
          <cell r="R114"/>
          <cell r="S114"/>
          <cell r="T114"/>
          <cell r="U114"/>
          <cell r="V114"/>
          <cell r="W114"/>
          <cell r="X114"/>
          <cell r="Y114"/>
          <cell r="Z114"/>
          <cell r="AA114"/>
          <cell r="AB114"/>
          <cell r="AC114"/>
          <cell r="AD114"/>
          <cell r="AE114"/>
          <cell r="AF114"/>
          <cell r="AG114"/>
          <cell r="AH114"/>
          <cell r="AI114"/>
          <cell r="AJ114"/>
          <cell r="AK114"/>
          <cell r="AL114"/>
          <cell r="AM114"/>
        </row>
        <row r="115">
          <cell r="A115" t="str">
            <v>Departamento 4117 CDE COMISION DE JUSTICIA PARTIDARIA</v>
          </cell>
          <cell r="B115"/>
          <cell r="C115"/>
          <cell r="D115"/>
          <cell r="E115"/>
          <cell r="F115"/>
          <cell r="G115"/>
          <cell r="H115"/>
          <cell r="I115"/>
          <cell r="J115"/>
          <cell r="K115"/>
          <cell r="L115"/>
          <cell r="M115"/>
          <cell r="N115"/>
          <cell r="O115"/>
          <cell r="P115"/>
          <cell r="Q115"/>
          <cell r="R115"/>
          <cell r="S115"/>
          <cell r="T115"/>
          <cell r="U115"/>
          <cell r="V115"/>
          <cell r="W115"/>
          <cell r="X115"/>
          <cell r="Y115"/>
          <cell r="Z115"/>
          <cell r="AA115"/>
          <cell r="AB115"/>
          <cell r="AC115"/>
          <cell r="AD115"/>
          <cell r="AE115"/>
          <cell r="AF115"/>
          <cell r="AG115"/>
          <cell r="AH115"/>
          <cell r="AI115"/>
          <cell r="AJ115"/>
          <cell r="AK115"/>
          <cell r="AL115"/>
          <cell r="AM115"/>
        </row>
        <row r="116">
          <cell r="A116" t="str">
            <v>00071</v>
          </cell>
          <cell r="B116" t="str">
            <v>HUERTA GOMEZ ELIZABETH</v>
          </cell>
          <cell r="C116">
            <v>10906.25</v>
          </cell>
          <cell r="D116">
            <v>2181.25</v>
          </cell>
          <cell r="E116">
            <v>0</v>
          </cell>
          <cell r="F116">
            <v>0</v>
          </cell>
          <cell r="G116">
            <v>0</v>
          </cell>
          <cell r="H116">
            <v>1000</v>
          </cell>
          <cell r="I116">
            <v>0</v>
          </cell>
          <cell r="J116">
            <v>0</v>
          </cell>
          <cell r="K116">
            <v>0</v>
          </cell>
          <cell r="L116">
            <v>13087.5</v>
          </cell>
          <cell r="M116">
            <v>0</v>
          </cell>
          <cell r="N116">
            <v>0</v>
          </cell>
          <cell r="O116">
            <v>3759.95</v>
          </cell>
          <cell r="P116">
            <v>0</v>
          </cell>
          <cell r="Q116">
            <v>0</v>
          </cell>
          <cell r="R116">
            <v>1225</v>
          </cell>
          <cell r="S116">
            <v>0</v>
          </cell>
          <cell r="T116">
            <v>1225</v>
          </cell>
          <cell r="U116">
            <v>380.82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5365.77</v>
          </cell>
          <cell r="AH116">
            <v>7721.73</v>
          </cell>
          <cell r="AI116">
            <v>264.8</v>
          </cell>
          <cell r="AJ116">
            <v>806.68</v>
          </cell>
          <cell r="AK116">
            <v>988.2</v>
          </cell>
          <cell r="AL116">
            <v>302.64</v>
          </cell>
          <cell r="AM116">
            <v>281.76</v>
          </cell>
        </row>
        <row r="117">
          <cell r="A117" t="str">
            <v>Total Depto</v>
          </cell>
          <cell r="B117"/>
          <cell r="C117" t="str">
            <v xml:space="preserve">  -----------------------</v>
          </cell>
          <cell r="D117" t="str">
            <v xml:space="preserve">  -----------------------</v>
          </cell>
          <cell r="E117" t="str">
            <v xml:space="preserve">  -----------------------</v>
          </cell>
          <cell r="F117" t="str">
            <v xml:space="preserve">  -----------------------</v>
          </cell>
          <cell r="G117" t="str">
            <v xml:space="preserve">  -----------------------</v>
          </cell>
          <cell r="H117" t="str">
            <v xml:space="preserve">  -----------------------</v>
          </cell>
          <cell r="I117" t="str">
            <v xml:space="preserve">  -----------------------</v>
          </cell>
          <cell r="J117" t="str">
            <v xml:space="preserve">  -----------------------</v>
          </cell>
          <cell r="K117" t="str">
            <v xml:space="preserve">  -----------------------</v>
          </cell>
          <cell r="L117" t="str">
            <v xml:space="preserve">  -----------------------</v>
          </cell>
          <cell r="M117" t="str">
            <v xml:space="preserve">  -----------------------</v>
          </cell>
          <cell r="N117" t="str">
            <v xml:space="preserve">  -----------------------</v>
          </cell>
          <cell r="O117" t="str">
            <v xml:space="preserve">  -----------------------</v>
          </cell>
          <cell r="P117" t="str">
            <v xml:space="preserve">  -----------------------</v>
          </cell>
          <cell r="Q117" t="str">
            <v xml:space="preserve">  -----------------------</v>
          </cell>
          <cell r="R117" t="str">
            <v xml:space="preserve">  -----------------------</v>
          </cell>
          <cell r="S117" t="str">
            <v xml:space="preserve">  -----------------------</v>
          </cell>
          <cell r="T117" t="str">
            <v xml:space="preserve">  -----------------------</v>
          </cell>
          <cell r="U117" t="str">
            <v xml:space="preserve">  -----------------------</v>
          </cell>
          <cell r="V117" t="str">
            <v xml:space="preserve">  -----------------------</v>
          </cell>
          <cell r="W117" t="str">
            <v xml:space="preserve">  -----------------------</v>
          </cell>
          <cell r="X117" t="str">
            <v xml:space="preserve">  -----------------------</v>
          </cell>
          <cell r="Y117" t="str">
            <v xml:space="preserve">  -----------------------</v>
          </cell>
          <cell r="Z117" t="str">
            <v xml:space="preserve">  -----------------------</v>
          </cell>
          <cell r="AA117" t="str">
            <v xml:space="preserve">  -----------------------</v>
          </cell>
          <cell r="AB117" t="str">
            <v xml:space="preserve">  -----------------------</v>
          </cell>
          <cell r="AC117" t="str">
            <v xml:space="preserve">  -----------------------</v>
          </cell>
          <cell r="AD117" t="str">
            <v xml:space="preserve">  -----------------------</v>
          </cell>
          <cell r="AE117" t="str">
            <v xml:space="preserve">  -----------------------</v>
          </cell>
          <cell r="AF117" t="str">
            <v xml:space="preserve">  -----------------------</v>
          </cell>
          <cell r="AG117" t="str">
            <v xml:space="preserve">  -----------------------</v>
          </cell>
          <cell r="AH117" t="str">
            <v xml:space="preserve">  -----------------------</v>
          </cell>
          <cell r="AI117" t="str">
            <v xml:space="preserve">  -----------------------</v>
          </cell>
          <cell r="AJ117" t="str">
            <v xml:space="preserve">  -----------------------</v>
          </cell>
          <cell r="AK117" t="str">
            <v xml:space="preserve">  -----------------------</v>
          </cell>
          <cell r="AL117" t="str">
            <v xml:space="preserve">  -----------------------</v>
          </cell>
          <cell r="AM117" t="str">
            <v xml:space="preserve">  -----------------------</v>
          </cell>
        </row>
        <row r="118">
          <cell r="A118"/>
          <cell r="B118"/>
          <cell r="C118">
            <v>10906.25</v>
          </cell>
          <cell r="D118">
            <v>2181.25</v>
          </cell>
          <cell r="E118">
            <v>0</v>
          </cell>
          <cell r="F118">
            <v>0</v>
          </cell>
          <cell r="G118">
            <v>0</v>
          </cell>
          <cell r="H118">
            <v>1000</v>
          </cell>
          <cell r="I118">
            <v>0</v>
          </cell>
          <cell r="J118">
            <v>0</v>
          </cell>
          <cell r="K118">
            <v>0</v>
          </cell>
          <cell r="L118">
            <v>13087.5</v>
          </cell>
          <cell r="M118">
            <v>0</v>
          </cell>
          <cell r="N118">
            <v>0</v>
          </cell>
          <cell r="O118">
            <v>3759.95</v>
          </cell>
          <cell r="P118">
            <v>0</v>
          </cell>
          <cell r="Q118">
            <v>0</v>
          </cell>
          <cell r="R118">
            <v>1225</v>
          </cell>
          <cell r="S118">
            <v>0</v>
          </cell>
          <cell r="T118">
            <v>1225</v>
          </cell>
          <cell r="U118">
            <v>380.82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5365.77</v>
          </cell>
          <cell r="AH118">
            <v>7721.73</v>
          </cell>
          <cell r="AI118">
            <v>264.8</v>
          </cell>
          <cell r="AJ118">
            <v>806.68</v>
          </cell>
          <cell r="AK118">
            <v>988.2</v>
          </cell>
          <cell r="AL118">
            <v>302.64</v>
          </cell>
          <cell r="AM118">
            <v>281.76</v>
          </cell>
        </row>
        <row r="119">
          <cell r="A119"/>
          <cell r="B119"/>
          <cell r="C119"/>
          <cell r="D119"/>
          <cell r="E119"/>
          <cell r="F119"/>
          <cell r="G119"/>
          <cell r="H119"/>
          <cell r="I119"/>
          <cell r="J119"/>
          <cell r="K119"/>
          <cell r="L119"/>
          <cell r="M119"/>
          <cell r="N119"/>
          <cell r="O119"/>
          <cell r="P119"/>
          <cell r="Q119"/>
          <cell r="R119"/>
          <cell r="S119"/>
          <cell r="T119"/>
          <cell r="U119"/>
          <cell r="V119"/>
          <cell r="W119"/>
          <cell r="X119"/>
          <cell r="Y119"/>
          <cell r="Z119"/>
          <cell r="AA119"/>
          <cell r="AB119"/>
          <cell r="AC119"/>
          <cell r="AD119"/>
          <cell r="AE119"/>
          <cell r="AF119"/>
          <cell r="AG119"/>
          <cell r="AH119"/>
          <cell r="AI119"/>
          <cell r="AJ119"/>
          <cell r="AK119"/>
          <cell r="AL119"/>
          <cell r="AM119"/>
        </row>
        <row r="120">
          <cell r="A120" t="str">
            <v>Departamento 4118 CDE COMISION ESTATAL DE PROCESOS INTERN</v>
          </cell>
          <cell r="B120"/>
          <cell r="C120"/>
          <cell r="D120"/>
          <cell r="E120"/>
          <cell r="F120"/>
          <cell r="G120"/>
          <cell r="H120"/>
          <cell r="I120"/>
          <cell r="J120"/>
          <cell r="K120"/>
          <cell r="L120"/>
          <cell r="M120"/>
          <cell r="N120"/>
          <cell r="O120"/>
          <cell r="P120"/>
          <cell r="Q120"/>
          <cell r="R120"/>
          <cell r="S120"/>
          <cell r="T120"/>
          <cell r="U120"/>
          <cell r="V120"/>
          <cell r="W120"/>
          <cell r="X120"/>
          <cell r="Y120"/>
          <cell r="Z120"/>
          <cell r="AA120"/>
          <cell r="AB120"/>
          <cell r="AC120"/>
          <cell r="AD120"/>
          <cell r="AE120"/>
          <cell r="AF120"/>
          <cell r="AG120"/>
          <cell r="AH120"/>
          <cell r="AI120"/>
          <cell r="AJ120"/>
          <cell r="AK120"/>
          <cell r="AL120"/>
          <cell r="AM120"/>
        </row>
        <row r="121">
          <cell r="A121" t="str">
            <v>00042</v>
          </cell>
          <cell r="B121" t="str">
            <v>MUCIÑO VELAZQUEZ ERIKA VIVIANA</v>
          </cell>
          <cell r="C121">
            <v>9800.7000000000007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1000</v>
          </cell>
          <cell r="I121">
            <v>2000</v>
          </cell>
          <cell r="J121">
            <v>0</v>
          </cell>
          <cell r="K121">
            <v>0</v>
          </cell>
          <cell r="L121">
            <v>11800.7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1012.92</v>
          </cell>
          <cell r="S121">
            <v>0</v>
          </cell>
          <cell r="T121">
            <v>1012.92</v>
          </cell>
          <cell r="U121">
            <v>303.10000000000002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1316.02</v>
          </cell>
          <cell r="AH121">
            <v>10484.68</v>
          </cell>
          <cell r="AI121">
            <v>215.8</v>
          </cell>
          <cell r="AJ121">
            <v>602.02</v>
          </cell>
          <cell r="AK121">
            <v>908.4</v>
          </cell>
          <cell r="AL121">
            <v>246.63</v>
          </cell>
          <cell r="AM121">
            <v>256.02</v>
          </cell>
        </row>
        <row r="122">
          <cell r="A122" t="str">
            <v>00856</v>
          </cell>
          <cell r="B122" t="str">
            <v>IÑIGUEZ IBARRA GUSTAVO</v>
          </cell>
          <cell r="C122">
            <v>9990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1000</v>
          </cell>
          <cell r="I122">
            <v>1120.74</v>
          </cell>
          <cell r="J122">
            <v>0</v>
          </cell>
          <cell r="K122">
            <v>0</v>
          </cell>
          <cell r="L122">
            <v>11110.74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902.54</v>
          </cell>
          <cell r="S122">
            <v>0</v>
          </cell>
          <cell r="T122">
            <v>902.54</v>
          </cell>
          <cell r="U122">
            <v>312.54000000000002</v>
          </cell>
          <cell r="V122">
            <v>0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1215.08</v>
          </cell>
          <cell r="AH122">
            <v>9895.66</v>
          </cell>
          <cell r="AI122">
            <v>221.74</v>
          </cell>
          <cell r="AJ122">
            <v>618.6</v>
          </cell>
          <cell r="AK122">
            <v>918.08</v>
          </cell>
          <cell r="AL122">
            <v>253.42</v>
          </cell>
          <cell r="AM122">
            <v>242.22</v>
          </cell>
        </row>
        <row r="123">
          <cell r="A123" t="str">
            <v>Total Depto</v>
          </cell>
          <cell r="B123"/>
          <cell r="C123" t="str">
            <v xml:space="preserve">  -----------------------</v>
          </cell>
          <cell r="D123" t="str">
            <v xml:space="preserve">  -----------------------</v>
          </cell>
          <cell r="E123" t="str">
            <v xml:space="preserve">  -----------------------</v>
          </cell>
          <cell r="F123" t="str">
            <v xml:space="preserve">  -----------------------</v>
          </cell>
          <cell r="G123" t="str">
            <v xml:space="preserve">  -----------------------</v>
          </cell>
          <cell r="H123" t="str">
            <v xml:space="preserve">  -----------------------</v>
          </cell>
          <cell r="I123" t="str">
            <v xml:space="preserve">  -----------------------</v>
          </cell>
          <cell r="J123" t="str">
            <v xml:space="preserve">  -----------------------</v>
          </cell>
          <cell r="K123" t="str">
            <v xml:space="preserve">  -----------------------</v>
          </cell>
          <cell r="L123" t="str">
            <v xml:space="preserve">  -----------------------</v>
          </cell>
          <cell r="M123" t="str">
            <v xml:space="preserve">  -----------------------</v>
          </cell>
          <cell r="N123" t="str">
            <v xml:space="preserve">  -----------------------</v>
          </cell>
          <cell r="O123" t="str">
            <v xml:space="preserve">  -----------------------</v>
          </cell>
          <cell r="P123" t="str">
            <v xml:space="preserve">  -----------------------</v>
          </cell>
          <cell r="Q123" t="str">
            <v xml:space="preserve">  -----------------------</v>
          </cell>
          <cell r="R123" t="str">
            <v xml:space="preserve">  -----------------------</v>
          </cell>
          <cell r="S123" t="str">
            <v xml:space="preserve">  -----------------------</v>
          </cell>
          <cell r="T123" t="str">
            <v xml:space="preserve">  -----------------------</v>
          </cell>
          <cell r="U123" t="str">
            <v xml:space="preserve">  -----------------------</v>
          </cell>
          <cell r="V123" t="str">
            <v xml:space="preserve">  -----------------------</v>
          </cell>
          <cell r="W123" t="str">
            <v xml:space="preserve">  -----------------------</v>
          </cell>
          <cell r="X123" t="str">
            <v xml:space="preserve">  -----------------------</v>
          </cell>
          <cell r="Y123" t="str">
            <v xml:space="preserve">  -----------------------</v>
          </cell>
          <cell r="Z123" t="str">
            <v xml:space="preserve">  -----------------------</v>
          </cell>
          <cell r="AA123" t="str">
            <v xml:space="preserve">  -----------------------</v>
          </cell>
          <cell r="AB123" t="str">
            <v xml:space="preserve">  -----------------------</v>
          </cell>
          <cell r="AC123" t="str">
            <v xml:space="preserve">  -----------------------</v>
          </cell>
          <cell r="AD123" t="str">
            <v xml:space="preserve">  -----------------------</v>
          </cell>
          <cell r="AE123" t="str">
            <v xml:space="preserve">  -----------------------</v>
          </cell>
          <cell r="AF123" t="str">
            <v xml:space="preserve">  -----------------------</v>
          </cell>
          <cell r="AG123" t="str">
            <v xml:space="preserve">  -----------------------</v>
          </cell>
          <cell r="AH123" t="str">
            <v xml:space="preserve">  -----------------------</v>
          </cell>
          <cell r="AI123" t="str">
            <v xml:space="preserve">  -----------------------</v>
          </cell>
          <cell r="AJ123" t="str">
            <v xml:space="preserve">  -----------------------</v>
          </cell>
          <cell r="AK123" t="str">
            <v xml:space="preserve">  -----------------------</v>
          </cell>
          <cell r="AL123" t="str">
            <v xml:space="preserve">  -----------------------</v>
          </cell>
          <cell r="AM123" t="str">
            <v xml:space="preserve">  -----------------------</v>
          </cell>
        </row>
        <row r="124">
          <cell r="A124"/>
          <cell r="B124"/>
          <cell r="C124">
            <v>19790.7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2000</v>
          </cell>
          <cell r="I124">
            <v>3120.74</v>
          </cell>
          <cell r="J124">
            <v>0</v>
          </cell>
          <cell r="K124">
            <v>0</v>
          </cell>
          <cell r="L124">
            <v>22911.439999999999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1915.46</v>
          </cell>
          <cell r="S124">
            <v>0</v>
          </cell>
          <cell r="T124">
            <v>1915.46</v>
          </cell>
          <cell r="U124">
            <v>615.64</v>
          </cell>
          <cell r="V124">
            <v>0</v>
          </cell>
          <cell r="W124">
            <v>0</v>
          </cell>
          <cell r="X124">
            <v>0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2531.1</v>
          </cell>
          <cell r="AH124">
            <v>20380.34</v>
          </cell>
          <cell r="AI124">
            <v>437.54</v>
          </cell>
          <cell r="AJ124">
            <v>1220.6199999999999</v>
          </cell>
          <cell r="AK124">
            <v>1826.48</v>
          </cell>
          <cell r="AL124">
            <v>500.05</v>
          </cell>
          <cell r="AM124">
            <v>498.24</v>
          </cell>
        </row>
        <row r="125">
          <cell r="A125"/>
          <cell r="B125"/>
          <cell r="C125"/>
          <cell r="D125"/>
          <cell r="E125"/>
          <cell r="F125"/>
          <cell r="G125"/>
          <cell r="H125"/>
          <cell r="I125"/>
          <cell r="J125"/>
          <cell r="K125"/>
          <cell r="L125"/>
          <cell r="M125"/>
          <cell r="N125"/>
          <cell r="O125"/>
          <cell r="P125"/>
          <cell r="Q125"/>
          <cell r="R125"/>
          <cell r="S125"/>
          <cell r="T125"/>
          <cell r="U125"/>
          <cell r="V125"/>
          <cell r="W125"/>
          <cell r="X125"/>
          <cell r="Y125"/>
          <cell r="Z125"/>
          <cell r="AA125"/>
          <cell r="AB125"/>
          <cell r="AC125"/>
          <cell r="AD125"/>
          <cell r="AE125"/>
          <cell r="AF125"/>
          <cell r="AG125"/>
          <cell r="AH125"/>
          <cell r="AI125"/>
          <cell r="AJ125"/>
          <cell r="AK125"/>
          <cell r="AL125"/>
          <cell r="AM125"/>
        </row>
        <row r="126">
          <cell r="A126" t="str">
            <v>Departamento 4122 CDE SECRETARIA DE OPERACION POLITICA</v>
          </cell>
          <cell r="B126"/>
          <cell r="C126"/>
          <cell r="D126"/>
          <cell r="E126"/>
          <cell r="F126"/>
          <cell r="G126"/>
          <cell r="H126"/>
          <cell r="I126"/>
          <cell r="J126"/>
          <cell r="K126"/>
          <cell r="L126"/>
          <cell r="M126"/>
          <cell r="N126"/>
          <cell r="O126"/>
          <cell r="P126"/>
          <cell r="Q126"/>
          <cell r="R126"/>
          <cell r="S126"/>
          <cell r="T126"/>
          <cell r="U126"/>
          <cell r="V126"/>
          <cell r="W126"/>
          <cell r="X126"/>
          <cell r="Y126"/>
          <cell r="Z126"/>
          <cell r="AA126"/>
          <cell r="AB126"/>
          <cell r="AC126"/>
          <cell r="AD126"/>
          <cell r="AE126"/>
          <cell r="AF126"/>
          <cell r="AG126"/>
          <cell r="AH126"/>
          <cell r="AI126"/>
          <cell r="AJ126"/>
          <cell r="AK126"/>
          <cell r="AL126"/>
          <cell r="AM126"/>
        </row>
        <row r="127">
          <cell r="A127" t="str">
            <v>00887</v>
          </cell>
          <cell r="B127" t="str">
            <v>DE LEON MEZA HUGO FIDENCIO</v>
          </cell>
          <cell r="C127">
            <v>17429.400000000001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1000</v>
          </cell>
          <cell r="I127">
            <v>1570.6</v>
          </cell>
          <cell r="J127">
            <v>0</v>
          </cell>
          <cell r="K127">
            <v>0</v>
          </cell>
          <cell r="L127">
            <v>19000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2412.36</v>
          </cell>
          <cell r="S127">
            <v>0</v>
          </cell>
          <cell r="T127">
            <v>2412.36</v>
          </cell>
          <cell r="U127">
            <v>563.70000000000005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2976.06</v>
          </cell>
          <cell r="AH127">
            <v>16023.94</v>
          </cell>
          <cell r="AI127">
            <v>380.14</v>
          </cell>
          <cell r="AJ127">
            <v>1158.02</v>
          </cell>
          <cell r="AK127">
            <v>1176.04</v>
          </cell>
          <cell r="AL127">
            <v>434.44</v>
          </cell>
          <cell r="AM127">
            <v>400</v>
          </cell>
        </row>
        <row r="128">
          <cell r="A128" t="str">
            <v>Total Depto</v>
          </cell>
          <cell r="B128"/>
          <cell r="C128" t="str">
            <v xml:space="preserve">  -----------------------</v>
          </cell>
          <cell r="D128" t="str">
            <v xml:space="preserve">  -----------------------</v>
          </cell>
          <cell r="E128" t="str">
            <v xml:space="preserve">  -----------------------</v>
          </cell>
          <cell r="F128" t="str">
            <v xml:space="preserve">  -----------------------</v>
          </cell>
          <cell r="G128" t="str">
            <v xml:space="preserve">  -----------------------</v>
          </cell>
          <cell r="H128" t="str">
            <v xml:space="preserve">  -----------------------</v>
          </cell>
          <cell r="I128" t="str">
            <v xml:space="preserve">  -----------------------</v>
          </cell>
          <cell r="J128" t="str">
            <v xml:space="preserve">  -----------------------</v>
          </cell>
          <cell r="K128" t="str">
            <v xml:space="preserve">  -----------------------</v>
          </cell>
          <cell r="L128" t="str">
            <v xml:space="preserve">  -----------------------</v>
          </cell>
          <cell r="M128" t="str">
            <v xml:space="preserve">  -----------------------</v>
          </cell>
          <cell r="N128" t="str">
            <v xml:space="preserve">  -----------------------</v>
          </cell>
          <cell r="O128" t="str">
            <v xml:space="preserve">  -----------------------</v>
          </cell>
          <cell r="P128" t="str">
            <v xml:space="preserve">  -----------------------</v>
          </cell>
          <cell r="Q128" t="str">
            <v xml:space="preserve">  -----------------------</v>
          </cell>
          <cell r="R128" t="str">
            <v xml:space="preserve">  -----------------------</v>
          </cell>
          <cell r="S128" t="str">
            <v xml:space="preserve">  -----------------------</v>
          </cell>
          <cell r="T128" t="str">
            <v xml:space="preserve">  -----------------------</v>
          </cell>
          <cell r="U128" t="str">
            <v xml:space="preserve">  -----------------------</v>
          </cell>
          <cell r="V128" t="str">
            <v xml:space="preserve">  -----------------------</v>
          </cell>
          <cell r="W128" t="str">
            <v xml:space="preserve">  -----------------------</v>
          </cell>
          <cell r="X128" t="str">
            <v xml:space="preserve">  -----------------------</v>
          </cell>
          <cell r="Y128" t="str">
            <v xml:space="preserve">  -----------------------</v>
          </cell>
          <cell r="Z128" t="str">
            <v xml:space="preserve">  -----------------------</v>
          </cell>
          <cell r="AA128" t="str">
            <v xml:space="preserve">  -----------------------</v>
          </cell>
          <cell r="AB128" t="str">
            <v xml:space="preserve">  -----------------------</v>
          </cell>
          <cell r="AC128" t="str">
            <v xml:space="preserve">  -----------------------</v>
          </cell>
          <cell r="AD128" t="str">
            <v xml:space="preserve">  -----------------------</v>
          </cell>
          <cell r="AE128" t="str">
            <v xml:space="preserve">  -----------------------</v>
          </cell>
          <cell r="AF128" t="str">
            <v xml:space="preserve">  -----------------------</v>
          </cell>
          <cell r="AG128" t="str">
            <v xml:space="preserve">  -----------------------</v>
          </cell>
          <cell r="AH128" t="str">
            <v xml:space="preserve">  -----------------------</v>
          </cell>
          <cell r="AI128" t="str">
            <v xml:space="preserve">  -----------------------</v>
          </cell>
          <cell r="AJ128" t="str">
            <v xml:space="preserve">  -----------------------</v>
          </cell>
          <cell r="AK128" t="str">
            <v xml:space="preserve">  -----------------------</v>
          </cell>
          <cell r="AL128" t="str">
            <v xml:space="preserve">  -----------------------</v>
          </cell>
          <cell r="AM128" t="str">
            <v xml:space="preserve">  -----------------------</v>
          </cell>
        </row>
        <row r="129">
          <cell r="A129"/>
          <cell r="B129"/>
          <cell r="C129">
            <v>17429.400000000001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1000</v>
          </cell>
          <cell r="I129">
            <v>1570.6</v>
          </cell>
          <cell r="J129">
            <v>0</v>
          </cell>
          <cell r="K129">
            <v>0</v>
          </cell>
          <cell r="L129">
            <v>19000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2412.36</v>
          </cell>
          <cell r="S129">
            <v>0</v>
          </cell>
          <cell r="T129">
            <v>2412.36</v>
          </cell>
          <cell r="U129">
            <v>563.70000000000005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2976.06</v>
          </cell>
          <cell r="AH129">
            <v>16023.94</v>
          </cell>
          <cell r="AI129">
            <v>380.14</v>
          </cell>
          <cell r="AJ129">
            <v>1158.02</v>
          </cell>
          <cell r="AK129">
            <v>1176.04</v>
          </cell>
          <cell r="AL129">
            <v>434.44</v>
          </cell>
          <cell r="AM129">
            <v>400</v>
          </cell>
        </row>
        <row r="130">
          <cell r="A130"/>
          <cell r="B130"/>
          <cell r="C130"/>
          <cell r="D130"/>
          <cell r="E130"/>
          <cell r="F130"/>
          <cell r="G130"/>
          <cell r="H130"/>
          <cell r="I130"/>
          <cell r="J130"/>
          <cell r="K130"/>
          <cell r="L130"/>
          <cell r="M130"/>
          <cell r="N130"/>
          <cell r="O130"/>
          <cell r="P130"/>
          <cell r="Q130"/>
          <cell r="R130"/>
          <cell r="S130"/>
          <cell r="T130"/>
          <cell r="U130"/>
          <cell r="V130"/>
          <cell r="W130"/>
          <cell r="X130"/>
          <cell r="Y130"/>
          <cell r="Z130"/>
          <cell r="AA130"/>
          <cell r="AB130"/>
          <cell r="AC130"/>
          <cell r="AD130"/>
          <cell r="AE130"/>
          <cell r="AF130"/>
          <cell r="AG130"/>
          <cell r="AH130"/>
          <cell r="AI130"/>
          <cell r="AJ130"/>
          <cell r="AK130"/>
          <cell r="AL130"/>
          <cell r="AM130"/>
        </row>
        <row r="131">
          <cell r="A131" t="str">
            <v>Departamento 4123 CDE SECRETARIA DE ATENCION P DISCAPACIDA</v>
          </cell>
          <cell r="B131"/>
          <cell r="C131"/>
          <cell r="D131"/>
          <cell r="E131"/>
          <cell r="F131"/>
          <cell r="G131"/>
          <cell r="H131"/>
          <cell r="I131"/>
          <cell r="J131"/>
          <cell r="K131"/>
          <cell r="L131"/>
          <cell r="M131"/>
          <cell r="N131"/>
          <cell r="O131"/>
          <cell r="P131"/>
          <cell r="Q131"/>
          <cell r="R131"/>
          <cell r="S131"/>
          <cell r="T131"/>
          <cell r="U131"/>
          <cell r="V131"/>
          <cell r="W131"/>
          <cell r="X131"/>
          <cell r="Y131"/>
          <cell r="Z131"/>
          <cell r="AA131"/>
          <cell r="AB131"/>
          <cell r="AC131"/>
          <cell r="AD131"/>
          <cell r="AE131"/>
          <cell r="AF131"/>
          <cell r="AG131"/>
          <cell r="AH131"/>
          <cell r="AI131"/>
          <cell r="AJ131"/>
          <cell r="AK131"/>
          <cell r="AL131"/>
          <cell r="AM131"/>
        </row>
        <row r="132">
          <cell r="A132" t="str">
            <v>00276</v>
          </cell>
          <cell r="B132" t="str">
            <v>MATA AVILA JESUS</v>
          </cell>
          <cell r="C132">
            <v>10275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1000</v>
          </cell>
          <cell r="I132">
            <v>1925</v>
          </cell>
          <cell r="J132">
            <v>0</v>
          </cell>
          <cell r="K132">
            <v>0</v>
          </cell>
          <cell r="L132">
            <v>12200</v>
          </cell>
          <cell r="M132">
            <v>0</v>
          </cell>
          <cell r="N132">
            <v>1526.28</v>
          </cell>
          <cell r="O132">
            <v>0</v>
          </cell>
          <cell r="P132">
            <v>0</v>
          </cell>
          <cell r="Q132">
            <v>0</v>
          </cell>
          <cell r="R132">
            <v>1076.82</v>
          </cell>
          <cell r="S132">
            <v>0</v>
          </cell>
          <cell r="T132">
            <v>1076.82</v>
          </cell>
          <cell r="U132">
            <v>344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2947.1</v>
          </cell>
          <cell r="AH132">
            <v>9252.9</v>
          </cell>
          <cell r="AI132">
            <v>241.58</v>
          </cell>
          <cell r="AJ132">
            <v>735.94</v>
          </cell>
          <cell r="AK132">
            <v>950.42</v>
          </cell>
          <cell r="AL132">
            <v>276.10000000000002</v>
          </cell>
          <cell r="AM132">
            <v>264</v>
          </cell>
        </row>
        <row r="133">
          <cell r="A133" t="str">
            <v>Total Depto</v>
          </cell>
          <cell r="B133"/>
          <cell r="C133" t="str">
            <v xml:space="preserve">  -----------------------</v>
          </cell>
          <cell r="D133" t="str">
            <v xml:space="preserve">  -----------------------</v>
          </cell>
          <cell r="E133" t="str">
            <v xml:space="preserve">  -----------------------</v>
          </cell>
          <cell r="F133" t="str">
            <v xml:space="preserve">  -----------------------</v>
          </cell>
          <cell r="G133" t="str">
            <v xml:space="preserve">  -----------------------</v>
          </cell>
          <cell r="H133" t="str">
            <v xml:space="preserve">  -----------------------</v>
          </cell>
          <cell r="I133" t="str">
            <v xml:space="preserve">  -----------------------</v>
          </cell>
          <cell r="J133" t="str">
            <v xml:space="preserve">  -----------------------</v>
          </cell>
          <cell r="K133" t="str">
            <v xml:space="preserve">  -----------------------</v>
          </cell>
          <cell r="L133" t="str">
            <v xml:space="preserve">  -----------------------</v>
          </cell>
          <cell r="M133" t="str">
            <v xml:space="preserve">  -----------------------</v>
          </cell>
          <cell r="N133" t="str">
            <v xml:space="preserve">  -----------------------</v>
          </cell>
          <cell r="O133" t="str">
            <v xml:space="preserve">  -----------------------</v>
          </cell>
          <cell r="P133" t="str">
            <v xml:space="preserve">  -----------------------</v>
          </cell>
          <cell r="Q133" t="str">
            <v xml:space="preserve">  -----------------------</v>
          </cell>
          <cell r="R133" t="str">
            <v xml:space="preserve">  -----------------------</v>
          </cell>
          <cell r="S133" t="str">
            <v xml:space="preserve">  -----------------------</v>
          </cell>
          <cell r="T133" t="str">
            <v xml:space="preserve">  -----------------------</v>
          </cell>
          <cell r="U133" t="str">
            <v xml:space="preserve">  -----------------------</v>
          </cell>
          <cell r="V133" t="str">
            <v xml:space="preserve">  -----------------------</v>
          </cell>
          <cell r="W133" t="str">
            <v xml:space="preserve">  -----------------------</v>
          </cell>
          <cell r="X133" t="str">
            <v xml:space="preserve">  -----------------------</v>
          </cell>
          <cell r="Y133" t="str">
            <v xml:space="preserve">  -----------------------</v>
          </cell>
          <cell r="Z133" t="str">
            <v xml:space="preserve">  -----------------------</v>
          </cell>
          <cell r="AA133" t="str">
            <v xml:space="preserve">  -----------------------</v>
          </cell>
          <cell r="AB133" t="str">
            <v xml:space="preserve">  -----------------------</v>
          </cell>
          <cell r="AC133" t="str">
            <v xml:space="preserve">  -----------------------</v>
          </cell>
          <cell r="AD133" t="str">
            <v xml:space="preserve">  -----------------------</v>
          </cell>
          <cell r="AE133" t="str">
            <v xml:space="preserve">  -----------------------</v>
          </cell>
          <cell r="AF133" t="str">
            <v xml:space="preserve">  -----------------------</v>
          </cell>
          <cell r="AG133" t="str">
            <v xml:space="preserve">  -----------------------</v>
          </cell>
          <cell r="AH133" t="str">
            <v xml:space="preserve">  -----------------------</v>
          </cell>
          <cell r="AI133" t="str">
            <v xml:space="preserve">  -----------------------</v>
          </cell>
          <cell r="AJ133" t="str">
            <v xml:space="preserve">  -----------------------</v>
          </cell>
          <cell r="AK133" t="str">
            <v xml:space="preserve">  -----------------------</v>
          </cell>
          <cell r="AL133" t="str">
            <v xml:space="preserve">  -----------------------</v>
          </cell>
          <cell r="AM133" t="str">
            <v xml:space="preserve">  -----------------------</v>
          </cell>
        </row>
        <row r="134">
          <cell r="A134"/>
          <cell r="B134"/>
          <cell r="C134">
            <v>10275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1000</v>
          </cell>
          <cell r="I134">
            <v>1925</v>
          </cell>
          <cell r="J134">
            <v>0</v>
          </cell>
          <cell r="K134">
            <v>0</v>
          </cell>
          <cell r="L134">
            <v>12200</v>
          </cell>
          <cell r="M134">
            <v>0</v>
          </cell>
          <cell r="N134">
            <v>1526.28</v>
          </cell>
          <cell r="O134">
            <v>0</v>
          </cell>
          <cell r="P134">
            <v>0</v>
          </cell>
          <cell r="Q134">
            <v>0</v>
          </cell>
          <cell r="R134">
            <v>1076.82</v>
          </cell>
          <cell r="S134">
            <v>0</v>
          </cell>
          <cell r="T134">
            <v>1076.82</v>
          </cell>
          <cell r="U134">
            <v>344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2947.1</v>
          </cell>
          <cell r="AH134">
            <v>9252.9</v>
          </cell>
          <cell r="AI134">
            <v>241.58</v>
          </cell>
          <cell r="AJ134">
            <v>735.94</v>
          </cell>
          <cell r="AK134">
            <v>950.42</v>
          </cell>
          <cell r="AL134">
            <v>276.10000000000002</v>
          </cell>
          <cell r="AM134">
            <v>264</v>
          </cell>
        </row>
        <row r="135">
          <cell r="A135"/>
          <cell r="B135"/>
          <cell r="C135"/>
          <cell r="D135"/>
          <cell r="E135"/>
          <cell r="F135"/>
          <cell r="G135"/>
          <cell r="H135"/>
          <cell r="I135"/>
          <cell r="J135"/>
          <cell r="K135"/>
          <cell r="L135"/>
          <cell r="M135"/>
          <cell r="N135"/>
          <cell r="O135"/>
          <cell r="P135"/>
          <cell r="Q135"/>
          <cell r="R135"/>
          <cell r="S135"/>
          <cell r="T135"/>
          <cell r="U135"/>
          <cell r="V135"/>
          <cell r="W135"/>
          <cell r="X135"/>
          <cell r="Y135"/>
          <cell r="Z135"/>
          <cell r="AA135"/>
          <cell r="AB135"/>
          <cell r="AC135"/>
          <cell r="AD135"/>
          <cell r="AE135"/>
          <cell r="AF135"/>
          <cell r="AG135"/>
          <cell r="AH135"/>
          <cell r="AI135"/>
          <cell r="AJ135"/>
          <cell r="AK135"/>
          <cell r="AL135"/>
          <cell r="AM135"/>
        </row>
        <row r="136">
          <cell r="A136" t="str">
            <v>Departamento 4221 COM MUN TONALA</v>
          </cell>
          <cell r="B136"/>
          <cell r="C136"/>
          <cell r="D136"/>
          <cell r="E136"/>
          <cell r="F136"/>
          <cell r="G136"/>
          <cell r="H136"/>
          <cell r="I136"/>
          <cell r="J136"/>
          <cell r="K136"/>
          <cell r="L136"/>
          <cell r="M136"/>
          <cell r="N136"/>
          <cell r="O136"/>
          <cell r="P136"/>
          <cell r="Q136"/>
          <cell r="R136"/>
          <cell r="S136"/>
          <cell r="T136"/>
          <cell r="U136"/>
          <cell r="V136"/>
          <cell r="W136"/>
          <cell r="X136"/>
          <cell r="Y136"/>
          <cell r="Z136"/>
          <cell r="AA136"/>
          <cell r="AB136"/>
          <cell r="AC136"/>
          <cell r="AD136"/>
          <cell r="AE136"/>
          <cell r="AF136"/>
          <cell r="AG136"/>
          <cell r="AH136"/>
          <cell r="AI136"/>
          <cell r="AJ136"/>
          <cell r="AK136"/>
          <cell r="AL136"/>
          <cell r="AM136"/>
        </row>
        <row r="137">
          <cell r="A137" t="str">
            <v>00993</v>
          </cell>
          <cell r="B137" t="str">
            <v>SALDAÑA JIMENEZ IMELDA</v>
          </cell>
          <cell r="C137">
            <v>9000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1000</v>
          </cell>
          <cell r="I137">
            <v>4000</v>
          </cell>
          <cell r="J137">
            <v>0</v>
          </cell>
          <cell r="K137">
            <v>0</v>
          </cell>
          <cell r="L137">
            <v>13000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1209.32</v>
          </cell>
          <cell r="S137">
            <v>0</v>
          </cell>
          <cell r="T137">
            <v>1209.32</v>
          </cell>
          <cell r="U137">
            <v>305.18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1514.5</v>
          </cell>
          <cell r="AH137">
            <v>11485.5</v>
          </cell>
          <cell r="AI137">
            <v>217.1</v>
          </cell>
          <cell r="AJ137">
            <v>605.66</v>
          </cell>
          <cell r="AK137">
            <v>910.52</v>
          </cell>
          <cell r="AL137">
            <v>248.12</v>
          </cell>
          <cell r="AM137">
            <v>280</v>
          </cell>
        </row>
        <row r="138">
          <cell r="A138" t="str">
            <v>Total Depto</v>
          </cell>
          <cell r="B138"/>
          <cell r="C138" t="str">
            <v xml:space="preserve">  -----------------------</v>
          </cell>
          <cell r="D138" t="str">
            <v xml:space="preserve">  -----------------------</v>
          </cell>
          <cell r="E138" t="str">
            <v xml:space="preserve">  -----------------------</v>
          </cell>
          <cell r="F138" t="str">
            <v xml:space="preserve">  -----------------------</v>
          </cell>
          <cell r="G138" t="str">
            <v xml:space="preserve">  -----------------------</v>
          </cell>
          <cell r="H138" t="str">
            <v xml:space="preserve">  -----------------------</v>
          </cell>
          <cell r="I138" t="str">
            <v xml:space="preserve">  -----------------------</v>
          </cell>
          <cell r="J138" t="str">
            <v xml:space="preserve">  -----------------------</v>
          </cell>
          <cell r="K138" t="str">
            <v xml:space="preserve">  -----------------------</v>
          </cell>
          <cell r="L138" t="str">
            <v xml:space="preserve">  -----------------------</v>
          </cell>
          <cell r="M138" t="str">
            <v xml:space="preserve">  -----------------------</v>
          </cell>
          <cell r="N138" t="str">
            <v xml:space="preserve">  -----------------------</v>
          </cell>
          <cell r="O138" t="str">
            <v xml:space="preserve">  -----------------------</v>
          </cell>
          <cell r="P138" t="str">
            <v xml:space="preserve">  -----------------------</v>
          </cell>
          <cell r="Q138" t="str">
            <v xml:space="preserve">  -----------------------</v>
          </cell>
          <cell r="R138" t="str">
            <v xml:space="preserve">  -----------------------</v>
          </cell>
          <cell r="S138" t="str">
            <v xml:space="preserve">  -----------------------</v>
          </cell>
          <cell r="T138" t="str">
            <v xml:space="preserve">  -----------------------</v>
          </cell>
          <cell r="U138" t="str">
            <v xml:space="preserve">  -----------------------</v>
          </cell>
          <cell r="V138" t="str">
            <v xml:space="preserve">  -----------------------</v>
          </cell>
          <cell r="W138" t="str">
            <v xml:space="preserve">  -----------------------</v>
          </cell>
          <cell r="X138" t="str">
            <v xml:space="preserve">  -----------------------</v>
          </cell>
          <cell r="Y138" t="str">
            <v xml:space="preserve">  -----------------------</v>
          </cell>
          <cell r="Z138" t="str">
            <v xml:space="preserve">  -----------------------</v>
          </cell>
          <cell r="AA138" t="str">
            <v xml:space="preserve">  -----------------------</v>
          </cell>
          <cell r="AB138" t="str">
            <v xml:space="preserve">  -----------------------</v>
          </cell>
          <cell r="AC138" t="str">
            <v xml:space="preserve">  -----------------------</v>
          </cell>
          <cell r="AD138" t="str">
            <v xml:space="preserve">  -----------------------</v>
          </cell>
          <cell r="AE138" t="str">
            <v xml:space="preserve">  -----------------------</v>
          </cell>
          <cell r="AF138" t="str">
            <v xml:space="preserve">  -----------------------</v>
          </cell>
          <cell r="AG138" t="str">
            <v xml:space="preserve">  -----------------------</v>
          </cell>
          <cell r="AH138" t="str">
            <v xml:space="preserve">  -----------------------</v>
          </cell>
          <cell r="AI138" t="str">
            <v xml:space="preserve">  -----------------------</v>
          </cell>
          <cell r="AJ138" t="str">
            <v xml:space="preserve">  -----------------------</v>
          </cell>
          <cell r="AK138" t="str">
            <v xml:space="preserve">  -----------------------</v>
          </cell>
          <cell r="AL138" t="str">
            <v xml:space="preserve">  -----------------------</v>
          </cell>
          <cell r="AM138" t="str">
            <v xml:space="preserve">  -----------------------</v>
          </cell>
        </row>
        <row r="139">
          <cell r="A139"/>
          <cell r="B139"/>
          <cell r="C139">
            <v>9000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1000</v>
          </cell>
          <cell r="I139">
            <v>4000</v>
          </cell>
          <cell r="J139">
            <v>0</v>
          </cell>
          <cell r="K139">
            <v>0</v>
          </cell>
          <cell r="L139">
            <v>13000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1209.32</v>
          </cell>
          <cell r="S139">
            <v>0</v>
          </cell>
          <cell r="T139">
            <v>1209.32</v>
          </cell>
          <cell r="U139">
            <v>305.18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1514.5</v>
          </cell>
          <cell r="AH139">
            <v>11485.5</v>
          </cell>
          <cell r="AI139">
            <v>217.1</v>
          </cell>
          <cell r="AJ139">
            <v>605.66</v>
          </cell>
          <cell r="AK139">
            <v>910.52</v>
          </cell>
          <cell r="AL139">
            <v>248.12</v>
          </cell>
          <cell r="AM139">
            <v>280</v>
          </cell>
        </row>
        <row r="140">
          <cell r="A140"/>
          <cell r="B140"/>
          <cell r="C140"/>
          <cell r="D140"/>
          <cell r="E140"/>
          <cell r="F140"/>
          <cell r="G140"/>
          <cell r="H140"/>
          <cell r="I140"/>
          <cell r="J140"/>
          <cell r="K140"/>
          <cell r="L140"/>
          <cell r="M140"/>
          <cell r="N140"/>
          <cell r="O140"/>
          <cell r="P140"/>
          <cell r="Q140"/>
          <cell r="R140"/>
          <cell r="S140"/>
          <cell r="T140"/>
          <cell r="U140"/>
          <cell r="V140"/>
          <cell r="W140"/>
          <cell r="X140"/>
          <cell r="Y140"/>
          <cell r="Z140"/>
          <cell r="AA140"/>
          <cell r="AB140"/>
          <cell r="AC140"/>
          <cell r="AD140"/>
          <cell r="AE140"/>
          <cell r="AF140"/>
          <cell r="AG140"/>
          <cell r="AH140"/>
          <cell r="AI140"/>
          <cell r="AJ140"/>
          <cell r="AK140"/>
          <cell r="AL140"/>
          <cell r="AM140"/>
        </row>
        <row r="141">
          <cell r="A141" t="str">
            <v>Departamento 4303 SECT FRENTE JUVENIL REVOLUCIONARIO</v>
          </cell>
          <cell r="B141"/>
          <cell r="C141"/>
          <cell r="D141"/>
          <cell r="E141"/>
          <cell r="F141"/>
          <cell r="G141"/>
          <cell r="H141"/>
          <cell r="I141"/>
          <cell r="J141"/>
          <cell r="K141"/>
          <cell r="L141"/>
          <cell r="M141"/>
          <cell r="N141"/>
          <cell r="O141"/>
          <cell r="P141"/>
          <cell r="Q141"/>
          <cell r="R141"/>
          <cell r="S141"/>
          <cell r="T141"/>
          <cell r="U141"/>
          <cell r="V141"/>
          <cell r="W141"/>
          <cell r="X141"/>
          <cell r="Y141"/>
          <cell r="Z141"/>
          <cell r="AA141"/>
          <cell r="AB141"/>
          <cell r="AC141"/>
          <cell r="AD141"/>
          <cell r="AE141"/>
          <cell r="AF141"/>
          <cell r="AG141"/>
          <cell r="AH141"/>
          <cell r="AI141"/>
          <cell r="AJ141"/>
          <cell r="AK141"/>
          <cell r="AL141"/>
          <cell r="AM141"/>
        </row>
        <row r="142">
          <cell r="A142" t="str">
            <v>00963</v>
          </cell>
          <cell r="B142" t="str">
            <v>MARTINEZ GONZALEZ REGINA</v>
          </cell>
          <cell r="C142">
            <v>12000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1000</v>
          </cell>
          <cell r="I142">
            <v>8000</v>
          </cell>
          <cell r="J142">
            <v>0</v>
          </cell>
          <cell r="K142">
            <v>0</v>
          </cell>
          <cell r="L142">
            <v>20000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2625.96</v>
          </cell>
          <cell r="S142">
            <v>0</v>
          </cell>
          <cell r="T142">
            <v>2625.96</v>
          </cell>
          <cell r="U142">
            <v>567.91999999999996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3193.88</v>
          </cell>
          <cell r="AH142">
            <v>16806.12</v>
          </cell>
          <cell r="AI142">
            <v>382.8</v>
          </cell>
          <cell r="AJ142">
            <v>1166.1199999999999</v>
          </cell>
          <cell r="AK142">
            <v>1180.3800000000001</v>
          </cell>
          <cell r="AL142">
            <v>437.5</v>
          </cell>
          <cell r="AM142">
            <v>420</v>
          </cell>
        </row>
        <row r="143">
          <cell r="A143" t="str">
            <v>Total Depto</v>
          </cell>
          <cell r="B143"/>
          <cell r="C143" t="str">
            <v xml:space="preserve">  -----------------------</v>
          </cell>
          <cell r="D143" t="str">
            <v xml:space="preserve">  -----------------------</v>
          </cell>
          <cell r="E143" t="str">
            <v xml:space="preserve">  -----------------------</v>
          </cell>
          <cell r="F143" t="str">
            <v xml:space="preserve">  -----------------------</v>
          </cell>
          <cell r="G143" t="str">
            <v xml:space="preserve">  -----------------------</v>
          </cell>
          <cell r="H143" t="str">
            <v xml:space="preserve">  -----------------------</v>
          </cell>
          <cell r="I143" t="str">
            <v xml:space="preserve">  -----------------------</v>
          </cell>
          <cell r="J143" t="str">
            <v xml:space="preserve">  -----------------------</v>
          </cell>
          <cell r="K143" t="str">
            <v xml:space="preserve">  -----------------------</v>
          </cell>
          <cell r="L143" t="str">
            <v xml:space="preserve">  -----------------------</v>
          </cell>
          <cell r="M143" t="str">
            <v xml:space="preserve">  -----------------------</v>
          </cell>
          <cell r="N143" t="str">
            <v xml:space="preserve">  -----------------------</v>
          </cell>
          <cell r="O143" t="str">
            <v xml:space="preserve">  -----------------------</v>
          </cell>
          <cell r="P143" t="str">
            <v xml:space="preserve">  -----------------------</v>
          </cell>
          <cell r="Q143" t="str">
            <v xml:space="preserve">  -----------------------</v>
          </cell>
          <cell r="R143" t="str">
            <v xml:space="preserve">  -----------------------</v>
          </cell>
          <cell r="S143" t="str">
            <v xml:space="preserve">  -----------------------</v>
          </cell>
          <cell r="T143" t="str">
            <v xml:space="preserve">  -----------------------</v>
          </cell>
          <cell r="U143" t="str">
            <v xml:space="preserve">  -----------------------</v>
          </cell>
          <cell r="V143" t="str">
            <v xml:space="preserve">  -----------------------</v>
          </cell>
          <cell r="W143" t="str">
            <v xml:space="preserve">  -----------------------</v>
          </cell>
          <cell r="X143" t="str">
            <v xml:space="preserve">  -----------------------</v>
          </cell>
          <cell r="Y143" t="str">
            <v xml:space="preserve">  -----------------------</v>
          </cell>
          <cell r="Z143" t="str">
            <v xml:space="preserve">  -----------------------</v>
          </cell>
          <cell r="AA143" t="str">
            <v xml:space="preserve">  -----------------------</v>
          </cell>
          <cell r="AB143" t="str">
            <v xml:space="preserve">  -----------------------</v>
          </cell>
          <cell r="AC143" t="str">
            <v xml:space="preserve">  -----------------------</v>
          </cell>
          <cell r="AD143" t="str">
            <v xml:space="preserve">  -----------------------</v>
          </cell>
          <cell r="AE143" t="str">
            <v xml:space="preserve">  -----------------------</v>
          </cell>
          <cell r="AF143" t="str">
            <v xml:space="preserve">  -----------------------</v>
          </cell>
          <cell r="AG143" t="str">
            <v xml:space="preserve">  -----------------------</v>
          </cell>
          <cell r="AH143" t="str">
            <v xml:space="preserve">  -----------------------</v>
          </cell>
          <cell r="AI143" t="str">
            <v xml:space="preserve">  -----------------------</v>
          </cell>
          <cell r="AJ143" t="str">
            <v xml:space="preserve">  -----------------------</v>
          </cell>
          <cell r="AK143" t="str">
            <v xml:space="preserve">  -----------------------</v>
          </cell>
          <cell r="AL143" t="str">
            <v xml:space="preserve">  -----------------------</v>
          </cell>
          <cell r="AM143" t="str">
            <v xml:space="preserve">  -----------------------</v>
          </cell>
        </row>
        <row r="144">
          <cell r="A144"/>
          <cell r="B144"/>
          <cell r="C144">
            <v>12000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1000</v>
          </cell>
          <cell r="I144">
            <v>8000</v>
          </cell>
          <cell r="J144">
            <v>0</v>
          </cell>
          <cell r="K144">
            <v>0</v>
          </cell>
          <cell r="L144">
            <v>20000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2625.96</v>
          </cell>
          <cell r="S144">
            <v>0</v>
          </cell>
          <cell r="T144">
            <v>2625.96</v>
          </cell>
          <cell r="U144">
            <v>567.91999999999996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3193.88</v>
          </cell>
          <cell r="AH144">
            <v>16806.12</v>
          </cell>
          <cell r="AI144">
            <v>382.8</v>
          </cell>
          <cell r="AJ144">
            <v>1166.1199999999999</v>
          </cell>
          <cell r="AK144">
            <v>1180.3800000000001</v>
          </cell>
          <cell r="AL144">
            <v>437.5</v>
          </cell>
          <cell r="AM144">
            <v>420</v>
          </cell>
        </row>
        <row r="145">
          <cell r="A145"/>
          <cell r="B145"/>
          <cell r="C145"/>
          <cell r="D145"/>
          <cell r="E145"/>
          <cell r="F145"/>
          <cell r="G145"/>
          <cell r="H145"/>
          <cell r="I145"/>
          <cell r="J145"/>
          <cell r="K145"/>
          <cell r="L145"/>
          <cell r="M145"/>
          <cell r="N145"/>
          <cell r="O145"/>
          <cell r="P145"/>
          <cell r="Q145"/>
          <cell r="R145"/>
          <cell r="S145"/>
          <cell r="T145"/>
          <cell r="U145"/>
          <cell r="V145"/>
          <cell r="W145"/>
          <cell r="X145"/>
          <cell r="Y145"/>
          <cell r="Z145"/>
          <cell r="AA145"/>
          <cell r="AB145"/>
          <cell r="AC145"/>
          <cell r="AD145"/>
          <cell r="AE145"/>
          <cell r="AF145"/>
          <cell r="AG145"/>
          <cell r="AH145"/>
          <cell r="AI145"/>
          <cell r="AJ145"/>
          <cell r="AK145"/>
          <cell r="AL145"/>
          <cell r="AM145"/>
        </row>
        <row r="146">
          <cell r="A146" t="str">
            <v>Departamento 4501 ORG CNC</v>
          </cell>
          <cell r="B146"/>
          <cell r="C146"/>
          <cell r="D146"/>
          <cell r="E146"/>
          <cell r="F146"/>
          <cell r="G146"/>
          <cell r="H146"/>
          <cell r="I146"/>
          <cell r="J146"/>
          <cell r="K146"/>
          <cell r="L146"/>
          <cell r="M146"/>
          <cell r="N146"/>
          <cell r="O146"/>
          <cell r="P146"/>
          <cell r="Q146"/>
          <cell r="R146"/>
          <cell r="S146"/>
          <cell r="T146"/>
          <cell r="U146"/>
          <cell r="V146"/>
          <cell r="W146"/>
          <cell r="X146"/>
          <cell r="Y146"/>
          <cell r="Z146"/>
          <cell r="AA146"/>
          <cell r="AB146"/>
          <cell r="AC146"/>
          <cell r="AD146"/>
          <cell r="AE146"/>
          <cell r="AF146"/>
          <cell r="AG146"/>
          <cell r="AH146"/>
          <cell r="AI146"/>
          <cell r="AJ146"/>
          <cell r="AK146"/>
          <cell r="AL146"/>
          <cell r="AM146"/>
        </row>
        <row r="147">
          <cell r="A147" t="str">
            <v>00871</v>
          </cell>
          <cell r="B147" t="str">
            <v>GONZALEZ VIZCAINO MARIA LUCIA</v>
          </cell>
          <cell r="C147">
            <v>9999.9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1000</v>
          </cell>
          <cell r="I147">
            <v>1110.8399999999999</v>
          </cell>
          <cell r="J147">
            <v>0</v>
          </cell>
          <cell r="K147">
            <v>0</v>
          </cell>
          <cell r="L147">
            <v>11110.74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902.54</v>
          </cell>
          <cell r="S147">
            <v>0</v>
          </cell>
          <cell r="T147">
            <v>902.54</v>
          </cell>
          <cell r="U147">
            <v>312.56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1215.0999999999999</v>
          </cell>
          <cell r="AH147">
            <v>9895.64</v>
          </cell>
          <cell r="AI147">
            <v>221.78</v>
          </cell>
          <cell r="AJ147">
            <v>618.67999999999995</v>
          </cell>
          <cell r="AK147">
            <v>918.12</v>
          </cell>
          <cell r="AL147">
            <v>253.46</v>
          </cell>
          <cell r="AM147">
            <v>242.22</v>
          </cell>
        </row>
        <row r="148">
          <cell r="A148" t="str">
            <v>Total Depto</v>
          </cell>
          <cell r="B148"/>
          <cell r="C148" t="str">
            <v xml:space="preserve">  -----------------------</v>
          </cell>
          <cell r="D148" t="str">
            <v xml:space="preserve">  -----------------------</v>
          </cell>
          <cell r="E148" t="str">
            <v xml:space="preserve">  -----------------------</v>
          </cell>
          <cell r="F148" t="str">
            <v xml:space="preserve">  -----------------------</v>
          </cell>
          <cell r="G148" t="str">
            <v xml:space="preserve">  -----------------------</v>
          </cell>
          <cell r="H148" t="str">
            <v xml:space="preserve">  -----------------------</v>
          </cell>
          <cell r="I148" t="str">
            <v xml:space="preserve">  -----------------------</v>
          </cell>
          <cell r="J148" t="str">
            <v xml:space="preserve">  -----------------------</v>
          </cell>
          <cell r="K148" t="str">
            <v xml:space="preserve">  -----------------------</v>
          </cell>
          <cell r="L148" t="str">
            <v xml:space="preserve">  -----------------------</v>
          </cell>
          <cell r="M148" t="str">
            <v xml:space="preserve">  -----------------------</v>
          </cell>
          <cell r="N148" t="str">
            <v xml:space="preserve">  -----------------------</v>
          </cell>
          <cell r="O148" t="str">
            <v xml:space="preserve">  -----------------------</v>
          </cell>
          <cell r="P148" t="str">
            <v xml:space="preserve">  -----------------------</v>
          </cell>
          <cell r="Q148" t="str">
            <v xml:space="preserve">  -----------------------</v>
          </cell>
          <cell r="R148" t="str">
            <v xml:space="preserve">  -----------------------</v>
          </cell>
          <cell r="S148" t="str">
            <v xml:space="preserve">  -----------------------</v>
          </cell>
          <cell r="T148" t="str">
            <v xml:space="preserve">  -----------------------</v>
          </cell>
          <cell r="U148" t="str">
            <v xml:space="preserve">  -----------------------</v>
          </cell>
          <cell r="V148" t="str">
            <v xml:space="preserve">  -----------------------</v>
          </cell>
          <cell r="W148" t="str">
            <v xml:space="preserve">  -----------------------</v>
          </cell>
          <cell r="X148" t="str">
            <v xml:space="preserve">  -----------------------</v>
          </cell>
          <cell r="Y148" t="str">
            <v xml:space="preserve">  -----------------------</v>
          </cell>
          <cell r="Z148" t="str">
            <v xml:space="preserve">  -----------------------</v>
          </cell>
          <cell r="AA148" t="str">
            <v xml:space="preserve">  -----------------------</v>
          </cell>
          <cell r="AB148" t="str">
            <v xml:space="preserve">  -----------------------</v>
          </cell>
          <cell r="AC148" t="str">
            <v xml:space="preserve">  -----------------------</v>
          </cell>
          <cell r="AD148" t="str">
            <v xml:space="preserve">  -----------------------</v>
          </cell>
          <cell r="AE148" t="str">
            <v xml:space="preserve">  -----------------------</v>
          </cell>
          <cell r="AF148" t="str">
            <v xml:space="preserve">  -----------------------</v>
          </cell>
          <cell r="AG148" t="str">
            <v xml:space="preserve">  -----------------------</v>
          </cell>
          <cell r="AH148" t="str">
            <v xml:space="preserve">  -----------------------</v>
          </cell>
          <cell r="AI148" t="str">
            <v xml:space="preserve">  -----------------------</v>
          </cell>
          <cell r="AJ148" t="str">
            <v xml:space="preserve">  -----------------------</v>
          </cell>
          <cell r="AK148" t="str">
            <v xml:space="preserve">  -----------------------</v>
          </cell>
          <cell r="AL148" t="str">
            <v xml:space="preserve">  -----------------------</v>
          </cell>
          <cell r="AM148" t="str">
            <v xml:space="preserve">  -----------------------</v>
          </cell>
        </row>
        <row r="149">
          <cell r="A149"/>
          <cell r="B149"/>
          <cell r="C149">
            <v>9999.9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1000</v>
          </cell>
          <cell r="I149">
            <v>1110.8399999999999</v>
          </cell>
          <cell r="J149">
            <v>0</v>
          </cell>
          <cell r="K149">
            <v>0</v>
          </cell>
          <cell r="L149">
            <v>11110.74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902.54</v>
          </cell>
          <cell r="S149">
            <v>0</v>
          </cell>
          <cell r="T149">
            <v>902.54</v>
          </cell>
          <cell r="U149">
            <v>312.56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1215.0999999999999</v>
          </cell>
          <cell r="AH149">
            <v>9895.64</v>
          </cell>
          <cell r="AI149">
            <v>221.78</v>
          </cell>
          <cell r="AJ149">
            <v>618.67999999999995</v>
          </cell>
          <cell r="AK149">
            <v>918.12</v>
          </cell>
          <cell r="AL149">
            <v>253.46</v>
          </cell>
          <cell r="AM149">
            <v>242.22</v>
          </cell>
        </row>
        <row r="150">
          <cell r="A150"/>
          <cell r="B150"/>
          <cell r="C150"/>
          <cell r="D150"/>
          <cell r="E150"/>
          <cell r="F150"/>
          <cell r="G150"/>
          <cell r="H150"/>
          <cell r="I150"/>
          <cell r="J150"/>
          <cell r="K150"/>
          <cell r="L150"/>
          <cell r="M150"/>
          <cell r="N150"/>
          <cell r="O150"/>
          <cell r="P150"/>
          <cell r="Q150"/>
          <cell r="R150"/>
          <cell r="S150"/>
          <cell r="T150"/>
          <cell r="U150"/>
          <cell r="V150"/>
          <cell r="W150"/>
          <cell r="X150"/>
          <cell r="Y150"/>
          <cell r="Z150"/>
          <cell r="AA150"/>
          <cell r="AB150"/>
          <cell r="AC150"/>
          <cell r="AD150"/>
          <cell r="AE150"/>
          <cell r="AF150"/>
          <cell r="AG150"/>
          <cell r="AH150"/>
          <cell r="AI150"/>
          <cell r="AJ150"/>
          <cell r="AK150"/>
          <cell r="AL150"/>
          <cell r="AM150"/>
        </row>
        <row r="151">
          <cell r="A151" t="str">
            <v>Departamento 4712 COM MUN ZAPOPAN</v>
          </cell>
          <cell r="B151"/>
          <cell r="C151"/>
          <cell r="D151"/>
          <cell r="E151"/>
          <cell r="F151"/>
          <cell r="G151"/>
          <cell r="H151"/>
          <cell r="I151"/>
          <cell r="J151"/>
          <cell r="K151"/>
          <cell r="L151"/>
          <cell r="M151"/>
          <cell r="N151"/>
          <cell r="O151"/>
          <cell r="P151"/>
          <cell r="Q151"/>
          <cell r="R151"/>
          <cell r="S151"/>
          <cell r="T151"/>
          <cell r="U151"/>
          <cell r="V151"/>
          <cell r="W151"/>
          <cell r="X151"/>
          <cell r="Y151"/>
          <cell r="Z151"/>
          <cell r="AA151"/>
          <cell r="AB151"/>
          <cell r="AC151"/>
          <cell r="AD151"/>
          <cell r="AE151"/>
          <cell r="AF151"/>
          <cell r="AG151"/>
          <cell r="AH151"/>
          <cell r="AI151"/>
          <cell r="AJ151"/>
          <cell r="AK151"/>
          <cell r="AL151"/>
          <cell r="AM151"/>
        </row>
        <row r="152">
          <cell r="A152" t="str">
            <v>00975</v>
          </cell>
          <cell r="B152" t="str">
            <v>RAMIREZ ROSAS JORGE EDUARDO</v>
          </cell>
          <cell r="C152">
            <v>7470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1000</v>
          </cell>
          <cell r="I152">
            <v>1425</v>
          </cell>
          <cell r="J152">
            <v>0</v>
          </cell>
          <cell r="K152">
            <v>0</v>
          </cell>
          <cell r="L152">
            <v>8895</v>
          </cell>
          <cell r="M152">
            <v>0</v>
          </cell>
          <cell r="N152">
            <v>0</v>
          </cell>
          <cell r="O152">
            <v>0</v>
          </cell>
          <cell r="P152">
            <v>-192.43</v>
          </cell>
          <cell r="Q152">
            <v>0</v>
          </cell>
          <cell r="R152">
            <v>654.86</v>
          </cell>
          <cell r="S152">
            <v>0</v>
          </cell>
          <cell r="T152">
            <v>462.42</v>
          </cell>
          <cell r="U152">
            <v>240.14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702.56</v>
          </cell>
          <cell r="AH152">
            <v>8192.44</v>
          </cell>
          <cell r="AI152">
            <v>176.08</v>
          </cell>
          <cell r="AJ152">
            <v>478.54</v>
          </cell>
          <cell r="AK152">
            <v>843.72</v>
          </cell>
          <cell r="AL152">
            <v>201.24</v>
          </cell>
          <cell r="AM152">
            <v>197.9</v>
          </cell>
        </row>
        <row r="153">
          <cell r="A153" t="str">
            <v>00976</v>
          </cell>
          <cell r="B153" t="str">
            <v>REYES LEON MARGARITA</v>
          </cell>
          <cell r="C153">
            <v>7470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1000</v>
          </cell>
          <cell r="I153">
            <v>1425</v>
          </cell>
          <cell r="J153">
            <v>0</v>
          </cell>
          <cell r="K153">
            <v>0</v>
          </cell>
          <cell r="L153">
            <v>8895</v>
          </cell>
          <cell r="M153">
            <v>0</v>
          </cell>
          <cell r="N153">
            <v>0</v>
          </cell>
          <cell r="O153">
            <v>0</v>
          </cell>
          <cell r="P153">
            <v>-192.43</v>
          </cell>
          <cell r="Q153">
            <v>0</v>
          </cell>
          <cell r="R153">
            <v>654.86</v>
          </cell>
          <cell r="S153">
            <v>0</v>
          </cell>
          <cell r="T153">
            <v>462.42</v>
          </cell>
          <cell r="U153">
            <v>240.14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702.56</v>
          </cell>
          <cell r="AH153">
            <v>8192.44</v>
          </cell>
          <cell r="AI153">
            <v>176.08</v>
          </cell>
          <cell r="AJ153">
            <v>478.54</v>
          </cell>
          <cell r="AK153">
            <v>843.72</v>
          </cell>
          <cell r="AL153">
            <v>201.24</v>
          </cell>
          <cell r="AM153">
            <v>197.9</v>
          </cell>
        </row>
        <row r="154">
          <cell r="A154" t="str">
            <v>Total Depto</v>
          </cell>
          <cell r="B154"/>
          <cell r="C154" t="str">
            <v xml:space="preserve">  -----------------------</v>
          </cell>
          <cell r="D154" t="str">
            <v xml:space="preserve">  -----------------------</v>
          </cell>
          <cell r="E154" t="str">
            <v xml:space="preserve">  -----------------------</v>
          </cell>
          <cell r="F154" t="str">
            <v xml:space="preserve">  -----------------------</v>
          </cell>
          <cell r="G154" t="str">
            <v xml:space="preserve">  -----------------------</v>
          </cell>
          <cell r="H154" t="str">
            <v xml:space="preserve">  -----------------------</v>
          </cell>
          <cell r="I154" t="str">
            <v xml:space="preserve">  -----------------------</v>
          </cell>
          <cell r="J154" t="str">
            <v xml:space="preserve">  -----------------------</v>
          </cell>
          <cell r="K154" t="str">
            <v xml:space="preserve">  -----------------------</v>
          </cell>
          <cell r="L154" t="str">
            <v xml:space="preserve">  -----------------------</v>
          </cell>
          <cell r="M154" t="str">
            <v xml:space="preserve">  -----------------------</v>
          </cell>
          <cell r="N154" t="str">
            <v xml:space="preserve">  -----------------------</v>
          </cell>
          <cell r="O154" t="str">
            <v xml:space="preserve">  -----------------------</v>
          </cell>
          <cell r="P154" t="str">
            <v xml:space="preserve">  -----------------------</v>
          </cell>
          <cell r="Q154" t="str">
            <v xml:space="preserve">  -----------------------</v>
          </cell>
          <cell r="R154" t="str">
            <v xml:space="preserve">  -----------------------</v>
          </cell>
          <cell r="S154" t="str">
            <v xml:space="preserve">  -----------------------</v>
          </cell>
          <cell r="T154" t="str">
            <v xml:space="preserve">  -----------------------</v>
          </cell>
          <cell r="U154" t="str">
            <v xml:space="preserve">  -----------------------</v>
          </cell>
          <cell r="V154" t="str">
            <v xml:space="preserve">  -----------------------</v>
          </cell>
          <cell r="W154" t="str">
            <v xml:space="preserve">  -----------------------</v>
          </cell>
          <cell r="X154" t="str">
            <v xml:space="preserve">  -----------------------</v>
          </cell>
          <cell r="Y154" t="str">
            <v xml:space="preserve">  -----------------------</v>
          </cell>
          <cell r="Z154" t="str">
            <v xml:space="preserve">  -----------------------</v>
          </cell>
          <cell r="AA154" t="str">
            <v xml:space="preserve">  -----------------------</v>
          </cell>
          <cell r="AB154" t="str">
            <v xml:space="preserve">  -----------------------</v>
          </cell>
          <cell r="AC154" t="str">
            <v xml:space="preserve">  -----------------------</v>
          </cell>
          <cell r="AD154" t="str">
            <v xml:space="preserve">  -----------------------</v>
          </cell>
          <cell r="AE154" t="str">
            <v xml:space="preserve">  -----------------------</v>
          </cell>
          <cell r="AF154" t="str">
            <v xml:space="preserve">  -----------------------</v>
          </cell>
          <cell r="AG154" t="str">
            <v xml:space="preserve">  -----------------------</v>
          </cell>
          <cell r="AH154" t="str">
            <v xml:space="preserve">  -----------------------</v>
          </cell>
          <cell r="AI154" t="str">
            <v xml:space="preserve">  -----------------------</v>
          </cell>
          <cell r="AJ154" t="str">
            <v xml:space="preserve">  -----------------------</v>
          </cell>
          <cell r="AK154" t="str">
            <v xml:space="preserve">  -----------------------</v>
          </cell>
          <cell r="AL154" t="str">
            <v xml:space="preserve">  -----------------------</v>
          </cell>
          <cell r="AM154" t="str">
            <v xml:space="preserve">  -----------------------</v>
          </cell>
        </row>
        <row r="155">
          <cell r="A155"/>
          <cell r="B155"/>
          <cell r="C155">
            <v>14940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2000</v>
          </cell>
          <cell r="I155">
            <v>2850</v>
          </cell>
          <cell r="J155">
            <v>0</v>
          </cell>
          <cell r="K155">
            <v>0</v>
          </cell>
          <cell r="L155">
            <v>17790</v>
          </cell>
          <cell r="M155">
            <v>0</v>
          </cell>
          <cell r="N155">
            <v>0</v>
          </cell>
          <cell r="O155">
            <v>0</v>
          </cell>
          <cell r="P155">
            <v>-384.86</v>
          </cell>
          <cell r="Q155">
            <v>0</v>
          </cell>
          <cell r="R155">
            <v>1309.72</v>
          </cell>
          <cell r="S155">
            <v>0</v>
          </cell>
          <cell r="T155">
            <v>924.84</v>
          </cell>
          <cell r="U155">
            <v>480.28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1405.12</v>
          </cell>
          <cell r="AH155">
            <v>16384.88</v>
          </cell>
          <cell r="AI155">
            <v>352.16</v>
          </cell>
          <cell r="AJ155">
            <v>957.08</v>
          </cell>
          <cell r="AK155">
            <v>1687.44</v>
          </cell>
          <cell r="AL155">
            <v>402.48</v>
          </cell>
          <cell r="AM155">
            <v>395.8</v>
          </cell>
        </row>
        <row r="156">
          <cell r="A156"/>
          <cell r="B156"/>
          <cell r="C156"/>
          <cell r="D156"/>
          <cell r="E156"/>
          <cell r="F156"/>
          <cell r="G156"/>
          <cell r="H156"/>
          <cell r="I156"/>
          <cell r="J156"/>
          <cell r="K156"/>
          <cell r="L156"/>
          <cell r="M156"/>
          <cell r="N156"/>
          <cell r="O156"/>
          <cell r="P156"/>
          <cell r="Q156"/>
          <cell r="R156"/>
          <cell r="S156"/>
          <cell r="T156"/>
          <cell r="U156"/>
          <cell r="V156"/>
          <cell r="W156"/>
          <cell r="X156"/>
          <cell r="Y156"/>
          <cell r="Z156"/>
          <cell r="AA156"/>
          <cell r="AB156"/>
          <cell r="AC156"/>
          <cell r="AD156"/>
          <cell r="AE156"/>
          <cell r="AF156"/>
          <cell r="AG156"/>
          <cell r="AH156"/>
          <cell r="AI156"/>
          <cell r="AJ156"/>
          <cell r="AK156"/>
          <cell r="AL156"/>
          <cell r="AM156"/>
        </row>
        <row r="157">
          <cell r="A157" t="str">
            <v>Departamento 4741 COM MUN GUADALAJARA</v>
          </cell>
          <cell r="B157"/>
          <cell r="C157"/>
          <cell r="D157"/>
          <cell r="E157"/>
          <cell r="F157"/>
          <cell r="G157"/>
          <cell r="H157"/>
          <cell r="I157"/>
          <cell r="J157"/>
          <cell r="K157"/>
          <cell r="L157"/>
          <cell r="M157"/>
          <cell r="N157"/>
          <cell r="O157"/>
          <cell r="P157"/>
          <cell r="Q157"/>
          <cell r="R157"/>
          <cell r="S157"/>
          <cell r="T157"/>
          <cell r="U157"/>
          <cell r="V157"/>
          <cell r="W157"/>
          <cell r="X157"/>
          <cell r="Y157"/>
          <cell r="Z157"/>
          <cell r="AA157"/>
          <cell r="AB157"/>
          <cell r="AC157"/>
          <cell r="AD157"/>
          <cell r="AE157"/>
          <cell r="AF157"/>
          <cell r="AG157"/>
          <cell r="AH157"/>
          <cell r="AI157"/>
          <cell r="AJ157"/>
          <cell r="AK157"/>
          <cell r="AL157"/>
          <cell r="AM157"/>
        </row>
        <row r="158">
          <cell r="A158" t="str">
            <v>00880</v>
          </cell>
          <cell r="B158" t="str">
            <v>MACIAS LOPEZ ROBERTO</v>
          </cell>
          <cell r="C158">
            <v>7467.9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1000</v>
          </cell>
          <cell r="I158">
            <v>0</v>
          </cell>
          <cell r="J158">
            <v>0</v>
          </cell>
          <cell r="K158">
            <v>0</v>
          </cell>
          <cell r="L158">
            <v>7467.9</v>
          </cell>
          <cell r="M158">
            <v>0</v>
          </cell>
          <cell r="N158">
            <v>0</v>
          </cell>
          <cell r="O158">
            <v>0</v>
          </cell>
          <cell r="P158">
            <v>-192.43</v>
          </cell>
          <cell r="Q158">
            <v>0</v>
          </cell>
          <cell r="R158">
            <v>499.58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7467.9</v>
          </cell>
          <cell r="AI158">
            <v>205.06</v>
          </cell>
          <cell r="AJ158">
            <v>493.28</v>
          </cell>
          <cell r="AK158">
            <v>869.5</v>
          </cell>
          <cell r="AL158">
            <v>172.68</v>
          </cell>
          <cell r="AM158">
            <v>169.36</v>
          </cell>
        </row>
        <row r="159">
          <cell r="A159" t="str">
            <v>00960</v>
          </cell>
          <cell r="B159" t="str">
            <v>TORRES DE LA ROSA MARIA GUADALUPE</v>
          </cell>
          <cell r="C159">
            <v>9000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1000</v>
          </cell>
          <cell r="I159">
            <v>6000</v>
          </cell>
          <cell r="J159">
            <v>0</v>
          </cell>
          <cell r="K159">
            <v>0</v>
          </cell>
          <cell r="L159">
            <v>15000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1567.72</v>
          </cell>
          <cell r="S159">
            <v>0</v>
          </cell>
          <cell r="T159">
            <v>1567.72</v>
          </cell>
          <cell r="U159">
            <v>416.18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1983.9</v>
          </cell>
          <cell r="AH159">
            <v>13016.1</v>
          </cell>
          <cell r="AI159">
            <v>287.10000000000002</v>
          </cell>
          <cell r="AJ159">
            <v>874.6</v>
          </cell>
          <cell r="AK159">
            <v>1024.52</v>
          </cell>
          <cell r="AL159">
            <v>328.12</v>
          </cell>
          <cell r="AM159">
            <v>320</v>
          </cell>
        </row>
        <row r="160">
          <cell r="A160" t="str">
            <v>00980</v>
          </cell>
          <cell r="B160" t="str">
            <v>TORRES CAMPOS MARTHA YOLANDA</v>
          </cell>
          <cell r="C160">
            <v>7467.9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1000</v>
          </cell>
          <cell r="I160">
            <v>0</v>
          </cell>
          <cell r="J160">
            <v>0</v>
          </cell>
          <cell r="K160">
            <v>0</v>
          </cell>
          <cell r="L160">
            <v>7467.9</v>
          </cell>
          <cell r="M160">
            <v>0</v>
          </cell>
          <cell r="N160">
            <v>0</v>
          </cell>
          <cell r="O160">
            <v>0</v>
          </cell>
          <cell r="P160">
            <v>-192.43</v>
          </cell>
          <cell r="Q160">
            <v>0</v>
          </cell>
          <cell r="R160">
            <v>499.58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7467.9</v>
          </cell>
          <cell r="AI160">
            <v>205.06</v>
          </cell>
          <cell r="AJ160">
            <v>493.28</v>
          </cell>
          <cell r="AK160">
            <v>869.5</v>
          </cell>
          <cell r="AL160">
            <v>172.68</v>
          </cell>
          <cell r="AM160">
            <v>169.36</v>
          </cell>
        </row>
        <row r="161">
          <cell r="A161" t="str">
            <v>00981</v>
          </cell>
          <cell r="B161" t="str">
            <v>GONZALEZ GONZALEZ NOE</v>
          </cell>
          <cell r="C161">
            <v>7467.9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1000</v>
          </cell>
          <cell r="I161">
            <v>0</v>
          </cell>
          <cell r="J161">
            <v>0</v>
          </cell>
          <cell r="K161">
            <v>0</v>
          </cell>
          <cell r="L161">
            <v>7467.9</v>
          </cell>
          <cell r="M161">
            <v>0</v>
          </cell>
          <cell r="N161">
            <v>0</v>
          </cell>
          <cell r="O161">
            <v>0</v>
          </cell>
          <cell r="P161">
            <v>-192.43</v>
          </cell>
          <cell r="Q161">
            <v>0</v>
          </cell>
          <cell r="R161">
            <v>499.58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7467.9</v>
          </cell>
          <cell r="AI161">
            <v>205.06</v>
          </cell>
          <cell r="AJ161">
            <v>493.28</v>
          </cell>
          <cell r="AK161">
            <v>869.5</v>
          </cell>
          <cell r="AL161">
            <v>172.68</v>
          </cell>
          <cell r="AM161">
            <v>169.36</v>
          </cell>
        </row>
        <row r="162">
          <cell r="A162" t="str">
            <v>Total Depto</v>
          </cell>
          <cell r="B162"/>
          <cell r="C162" t="str">
            <v xml:space="preserve">  -----------------------</v>
          </cell>
          <cell r="D162" t="str">
            <v xml:space="preserve">  -----------------------</v>
          </cell>
          <cell r="E162" t="str">
            <v xml:space="preserve">  -----------------------</v>
          </cell>
          <cell r="F162" t="str">
            <v xml:space="preserve">  -----------------------</v>
          </cell>
          <cell r="G162" t="str">
            <v xml:space="preserve">  -----------------------</v>
          </cell>
          <cell r="H162" t="str">
            <v xml:space="preserve">  -----------------------</v>
          </cell>
          <cell r="I162" t="str">
            <v xml:space="preserve">  -----------------------</v>
          </cell>
          <cell r="J162" t="str">
            <v xml:space="preserve">  -----------------------</v>
          </cell>
          <cell r="K162" t="str">
            <v xml:space="preserve">  -----------------------</v>
          </cell>
          <cell r="L162" t="str">
            <v xml:space="preserve">  -----------------------</v>
          </cell>
          <cell r="M162" t="str">
            <v xml:space="preserve">  -----------------------</v>
          </cell>
          <cell r="N162" t="str">
            <v xml:space="preserve">  -----------------------</v>
          </cell>
          <cell r="O162" t="str">
            <v xml:space="preserve">  -----------------------</v>
          </cell>
          <cell r="P162" t="str">
            <v xml:space="preserve">  -----------------------</v>
          </cell>
          <cell r="Q162" t="str">
            <v xml:space="preserve">  -----------------------</v>
          </cell>
          <cell r="R162" t="str">
            <v xml:space="preserve">  -----------------------</v>
          </cell>
          <cell r="S162" t="str">
            <v xml:space="preserve">  -----------------------</v>
          </cell>
          <cell r="T162" t="str">
            <v xml:space="preserve">  -----------------------</v>
          </cell>
          <cell r="U162" t="str">
            <v xml:space="preserve">  -----------------------</v>
          </cell>
          <cell r="V162" t="str">
            <v xml:space="preserve">  -----------------------</v>
          </cell>
          <cell r="W162" t="str">
            <v xml:space="preserve">  -----------------------</v>
          </cell>
          <cell r="X162" t="str">
            <v xml:space="preserve">  -----------------------</v>
          </cell>
          <cell r="Y162" t="str">
            <v xml:space="preserve">  -----------------------</v>
          </cell>
          <cell r="Z162" t="str">
            <v xml:space="preserve">  -----------------------</v>
          </cell>
          <cell r="AA162" t="str">
            <v xml:space="preserve">  -----------------------</v>
          </cell>
          <cell r="AB162" t="str">
            <v xml:space="preserve">  -----------------------</v>
          </cell>
          <cell r="AC162" t="str">
            <v xml:space="preserve">  -----------------------</v>
          </cell>
          <cell r="AD162" t="str">
            <v xml:space="preserve">  -----------------------</v>
          </cell>
          <cell r="AE162" t="str">
            <v xml:space="preserve">  -----------------------</v>
          </cell>
          <cell r="AF162" t="str">
            <v xml:space="preserve">  -----------------------</v>
          </cell>
          <cell r="AG162" t="str">
            <v xml:space="preserve">  -----------------------</v>
          </cell>
          <cell r="AH162" t="str">
            <v xml:space="preserve">  -----------------------</v>
          </cell>
          <cell r="AI162" t="str">
            <v xml:space="preserve">  -----------------------</v>
          </cell>
          <cell r="AJ162" t="str">
            <v xml:space="preserve">  -----------------------</v>
          </cell>
          <cell r="AK162" t="str">
            <v xml:space="preserve">  -----------------------</v>
          </cell>
          <cell r="AL162" t="str">
            <v xml:space="preserve">  -----------------------</v>
          </cell>
          <cell r="AM162" t="str">
            <v xml:space="preserve">  -----------------------</v>
          </cell>
        </row>
        <row r="163">
          <cell r="A163"/>
          <cell r="B163"/>
          <cell r="C163">
            <v>31403.7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4000</v>
          </cell>
          <cell r="I163">
            <v>6000</v>
          </cell>
          <cell r="J163">
            <v>0</v>
          </cell>
          <cell r="K163">
            <v>0</v>
          </cell>
          <cell r="L163">
            <v>37403.699999999997</v>
          </cell>
          <cell r="M163">
            <v>0</v>
          </cell>
          <cell r="N163">
            <v>0</v>
          </cell>
          <cell r="O163">
            <v>0</v>
          </cell>
          <cell r="P163">
            <v>-577.29</v>
          </cell>
          <cell r="Q163">
            <v>0</v>
          </cell>
          <cell r="R163">
            <v>3066.46</v>
          </cell>
          <cell r="S163">
            <v>0</v>
          </cell>
          <cell r="T163">
            <v>1567.72</v>
          </cell>
          <cell r="U163">
            <v>416.18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1983.9</v>
          </cell>
          <cell r="AH163">
            <v>35419.800000000003</v>
          </cell>
          <cell r="AI163">
            <v>902.28</v>
          </cell>
          <cell r="AJ163">
            <v>2354.44</v>
          </cell>
          <cell r="AK163">
            <v>3633.02</v>
          </cell>
          <cell r="AL163">
            <v>846.16</v>
          </cell>
          <cell r="AM163">
            <v>828.08</v>
          </cell>
        </row>
        <row r="164">
          <cell r="A164"/>
          <cell r="B164"/>
          <cell r="C164"/>
          <cell r="D164"/>
          <cell r="E164"/>
          <cell r="F164"/>
          <cell r="G164"/>
          <cell r="H164"/>
          <cell r="I164"/>
          <cell r="J164"/>
          <cell r="K164"/>
          <cell r="L164"/>
          <cell r="M164"/>
          <cell r="N164"/>
          <cell r="O164"/>
          <cell r="P164"/>
          <cell r="Q164"/>
          <cell r="R164"/>
          <cell r="S164"/>
          <cell r="T164"/>
          <cell r="U164"/>
          <cell r="V164"/>
          <cell r="W164"/>
          <cell r="X164"/>
          <cell r="Y164"/>
          <cell r="Z164"/>
          <cell r="AA164"/>
          <cell r="AB164"/>
          <cell r="AC164"/>
          <cell r="AD164"/>
          <cell r="AE164"/>
          <cell r="AF164"/>
          <cell r="AG164"/>
          <cell r="AH164"/>
          <cell r="AI164"/>
          <cell r="AJ164"/>
          <cell r="AK164"/>
          <cell r="AL164"/>
          <cell r="AM164"/>
        </row>
        <row r="165">
          <cell r="A165" t="str">
            <v>Departamento 4794 COM MUN TEPATITLAN DE MORELOS</v>
          </cell>
          <cell r="B165"/>
          <cell r="C165"/>
          <cell r="D165"/>
          <cell r="E165"/>
          <cell r="F165"/>
          <cell r="G165"/>
          <cell r="H165"/>
          <cell r="I165"/>
          <cell r="J165"/>
          <cell r="K165"/>
          <cell r="L165"/>
          <cell r="M165"/>
          <cell r="N165"/>
          <cell r="O165"/>
          <cell r="P165"/>
          <cell r="Q165"/>
          <cell r="R165"/>
          <cell r="S165"/>
          <cell r="T165"/>
          <cell r="U165"/>
          <cell r="V165"/>
          <cell r="W165"/>
          <cell r="X165"/>
          <cell r="Y165"/>
          <cell r="Z165"/>
          <cell r="AA165"/>
          <cell r="AB165"/>
          <cell r="AC165"/>
          <cell r="AD165"/>
          <cell r="AE165"/>
          <cell r="AF165"/>
          <cell r="AG165"/>
          <cell r="AH165"/>
          <cell r="AI165"/>
          <cell r="AJ165"/>
          <cell r="AK165"/>
          <cell r="AL165"/>
          <cell r="AM165"/>
        </row>
        <row r="166">
          <cell r="A166" t="str">
            <v>00279</v>
          </cell>
          <cell r="B166" t="str">
            <v>BRAVO GARCIA ANDREA NALLELY</v>
          </cell>
          <cell r="C166">
            <v>7467.9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1000</v>
          </cell>
          <cell r="I166">
            <v>0</v>
          </cell>
          <cell r="J166">
            <v>0</v>
          </cell>
          <cell r="K166">
            <v>0</v>
          </cell>
          <cell r="L166">
            <v>7467.9</v>
          </cell>
          <cell r="M166">
            <v>0</v>
          </cell>
          <cell r="N166">
            <v>0</v>
          </cell>
          <cell r="O166">
            <v>0</v>
          </cell>
          <cell r="P166">
            <v>-192.43</v>
          </cell>
          <cell r="Q166">
            <v>0</v>
          </cell>
          <cell r="R166">
            <v>499.58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7467.9</v>
          </cell>
          <cell r="AI166">
            <v>205.06</v>
          </cell>
          <cell r="AJ166">
            <v>493.28</v>
          </cell>
          <cell r="AK166">
            <v>869.5</v>
          </cell>
          <cell r="AL166">
            <v>172.68</v>
          </cell>
          <cell r="AM166">
            <v>169.36</v>
          </cell>
        </row>
        <row r="167">
          <cell r="A167" t="str">
            <v>Total Depto</v>
          </cell>
          <cell r="B167"/>
          <cell r="C167" t="str">
            <v xml:space="preserve">  -----------------------</v>
          </cell>
          <cell r="D167" t="str">
            <v xml:space="preserve">  -----------------------</v>
          </cell>
          <cell r="E167" t="str">
            <v xml:space="preserve">  -----------------------</v>
          </cell>
          <cell r="F167" t="str">
            <v xml:space="preserve">  -----------------------</v>
          </cell>
          <cell r="G167" t="str">
            <v xml:space="preserve">  -----------------------</v>
          </cell>
          <cell r="H167" t="str">
            <v xml:space="preserve">  -----------------------</v>
          </cell>
          <cell r="I167" t="str">
            <v xml:space="preserve">  -----------------------</v>
          </cell>
          <cell r="J167" t="str">
            <v xml:space="preserve">  -----------------------</v>
          </cell>
          <cell r="K167" t="str">
            <v xml:space="preserve">  -----------------------</v>
          </cell>
          <cell r="L167" t="str">
            <v xml:space="preserve">  -----------------------</v>
          </cell>
          <cell r="M167" t="str">
            <v xml:space="preserve">  -----------------------</v>
          </cell>
          <cell r="N167" t="str">
            <v xml:space="preserve">  -----------------------</v>
          </cell>
          <cell r="O167" t="str">
            <v xml:space="preserve">  -----------------------</v>
          </cell>
          <cell r="P167" t="str">
            <v xml:space="preserve">  -----------------------</v>
          </cell>
          <cell r="Q167" t="str">
            <v xml:space="preserve">  -----------------------</v>
          </cell>
          <cell r="R167" t="str">
            <v xml:space="preserve">  -----------------------</v>
          </cell>
          <cell r="S167" t="str">
            <v xml:space="preserve">  -----------------------</v>
          </cell>
          <cell r="T167" t="str">
            <v xml:space="preserve">  -----------------------</v>
          </cell>
          <cell r="U167" t="str">
            <v xml:space="preserve">  -----------------------</v>
          </cell>
          <cell r="V167" t="str">
            <v xml:space="preserve">  -----------------------</v>
          </cell>
          <cell r="W167" t="str">
            <v xml:space="preserve">  -----------------------</v>
          </cell>
          <cell r="X167" t="str">
            <v xml:space="preserve">  -----------------------</v>
          </cell>
          <cell r="Y167" t="str">
            <v xml:space="preserve">  -----------------------</v>
          </cell>
          <cell r="Z167" t="str">
            <v xml:space="preserve">  -----------------------</v>
          </cell>
          <cell r="AA167" t="str">
            <v xml:space="preserve">  -----------------------</v>
          </cell>
          <cell r="AB167" t="str">
            <v xml:space="preserve">  -----------------------</v>
          </cell>
          <cell r="AC167" t="str">
            <v xml:space="preserve">  -----------------------</v>
          </cell>
          <cell r="AD167" t="str">
            <v xml:space="preserve">  -----------------------</v>
          </cell>
          <cell r="AE167" t="str">
            <v xml:space="preserve">  -----------------------</v>
          </cell>
          <cell r="AF167" t="str">
            <v xml:space="preserve">  -----------------------</v>
          </cell>
          <cell r="AG167" t="str">
            <v xml:space="preserve">  -----------------------</v>
          </cell>
          <cell r="AH167" t="str">
            <v xml:space="preserve">  -----------------------</v>
          </cell>
          <cell r="AI167" t="str">
            <v xml:space="preserve">  -----------------------</v>
          </cell>
          <cell r="AJ167" t="str">
            <v xml:space="preserve">  -----------------------</v>
          </cell>
          <cell r="AK167" t="str">
            <v xml:space="preserve">  -----------------------</v>
          </cell>
          <cell r="AL167" t="str">
            <v xml:space="preserve">  -----------------------</v>
          </cell>
          <cell r="AM167" t="str">
            <v xml:space="preserve">  -----------------------</v>
          </cell>
        </row>
        <row r="168">
          <cell r="A168"/>
          <cell r="B168"/>
          <cell r="C168">
            <v>7467.9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1000</v>
          </cell>
          <cell r="I168">
            <v>0</v>
          </cell>
          <cell r="J168">
            <v>0</v>
          </cell>
          <cell r="K168">
            <v>0</v>
          </cell>
          <cell r="L168">
            <v>7467.9</v>
          </cell>
          <cell r="M168">
            <v>0</v>
          </cell>
          <cell r="N168">
            <v>0</v>
          </cell>
          <cell r="O168">
            <v>0</v>
          </cell>
          <cell r="P168">
            <v>-192.43</v>
          </cell>
          <cell r="Q168">
            <v>0</v>
          </cell>
          <cell r="R168">
            <v>499.58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7467.9</v>
          </cell>
          <cell r="AI168">
            <v>205.06</v>
          </cell>
          <cell r="AJ168">
            <v>493.28</v>
          </cell>
          <cell r="AK168">
            <v>869.5</v>
          </cell>
          <cell r="AL168">
            <v>172.68</v>
          </cell>
          <cell r="AM168">
            <v>169.36</v>
          </cell>
        </row>
        <row r="169">
          <cell r="A169"/>
          <cell r="B169"/>
          <cell r="C169"/>
          <cell r="D169"/>
          <cell r="E169"/>
          <cell r="F169"/>
          <cell r="G169"/>
          <cell r="H169"/>
          <cell r="I169"/>
          <cell r="J169"/>
          <cell r="K169"/>
          <cell r="L169"/>
          <cell r="M169"/>
          <cell r="N169"/>
          <cell r="O169"/>
          <cell r="P169"/>
          <cell r="Q169"/>
          <cell r="R169"/>
          <cell r="S169"/>
          <cell r="T169"/>
          <cell r="U169"/>
          <cell r="V169"/>
          <cell r="W169"/>
          <cell r="X169"/>
          <cell r="Y169"/>
          <cell r="Z169"/>
          <cell r="AA169"/>
          <cell r="AB169"/>
          <cell r="AC169"/>
          <cell r="AD169"/>
          <cell r="AE169"/>
          <cell r="AF169"/>
          <cell r="AG169"/>
          <cell r="AH169"/>
          <cell r="AI169"/>
          <cell r="AJ169"/>
          <cell r="AK169"/>
          <cell r="AL169"/>
          <cell r="AM169"/>
        </row>
        <row r="170">
          <cell r="A170" t="str">
            <v>Departamento 4799 COM MUN TLAQUEPAQUE</v>
          </cell>
          <cell r="B170"/>
          <cell r="C170"/>
          <cell r="D170"/>
          <cell r="E170"/>
          <cell r="F170"/>
          <cell r="G170"/>
          <cell r="H170"/>
          <cell r="I170"/>
          <cell r="J170"/>
          <cell r="K170"/>
          <cell r="L170"/>
          <cell r="M170"/>
          <cell r="N170"/>
          <cell r="O170"/>
          <cell r="P170"/>
          <cell r="Q170"/>
          <cell r="R170"/>
          <cell r="S170"/>
          <cell r="T170"/>
          <cell r="U170"/>
          <cell r="V170"/>
          <cell r="W170"/>
          <cell r="X170"/>
          <cell r="Y170"/>
          <cell r="Z170"/>
          <cell r="AA170"/>
          <cell r="AB170"/>
          <cell r="AC170"/>
          <cell r="AD170"/>
          <cell r="AE170"/>
          <cell r="AF170"/>
          <cell r="AG170"/>
          <cell r="AH170"/>
          <cell r="AI170"/>
          <cell r="AJ170"/>
          <cell r="AK170"/>
          <cell r="AL170"/>
          <cell r="AM170"/>
        </row>
        <row r="171">
          <cell r="A171" t="str">
            <v>00873</v>
          </cell>
          <cell r="B171" t="str">
            <v>GONZALEZ REAL BLANCA LUCERO</v>
          </cell>
          <cell r="C171">
            <v>7467.9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1000</v>
          </cell>
          <cell r="I171">
            <v>0</v>
          </cell>
          <cell r="J171">
            <v>0</v>
          </cell>
          <cell r="K171">
            <v>0</v>
          </cell>
          <cell r="L171">
            <v>7467.9</v>
          </cell>
          <cell r="M171">
            <v>0</v>
          </cell>
          <cell r="N171">
            <v>0</v>
          </cell>
          <cell r="O171">
            <v>0</v>
          </cell>
          <cell r="P171">
            <v>-192.43</v>
          </cell>
          <cell r="Q171">
            <v>0</v>
          </cell>
          <cell r="R171">
            <v>499.58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7467.9</v>
          </cell>
          <cell r="AI171">
            <v>205.06</v>
          </cell>
          <cell r="AJ171">
            <v>493.28</v>
          </cell>
          <cell r="AK171">
            <v>869.5</v>
          </cell>
          <cell r="AL171">
            <v>172.68</v>
          </cell>
          <cell r="AM171">
            <v>169.36</v>
          </cell>
        </row>
        <row r="172">
          <cell r="A172" t="str">
            <v>Total Depto</v>
          </cell>
          <cell r="B172"/>
          <cell r="C172" t="str">
            <v xml:space="preserve">  -----------------------</v>
          </cell>
          <cell r="D172" t="str">
            <v xml:space="preserve">  -----------------------</v>
          </cell>
          <cell r="E172" t="str">
            <v xml:space="preserve">  -----------------------</v>
          </cell>
          <cell r="F172" t="str">
            <v xml:space="preserve">  -----------------------</v>
          </cell>
          <cell r="G172" t="str">
            <v xml:space="preserve">  -----------------------</v>
          </cell>
          <cell r="H172" t="str">
            <v xml:space="preserve">  -----------------------</v>
          </cell>
          <cell r="I172" t="str">
            <v xml:space="preserve">  -----------------------</v>
          </cell>
          <cell r="J172" t="str">
            <v xml:space="preserve">  -----------------------</v>
          </cell>
          <cell r="K172" t="str">
            <v xml:space="preserve">  -----------------------</v>
          </cell>
          <cell r="L172" t="str">
            <v xml:space="preserve">  -----------------------</v>
          </cell>
          <cell r="M172" t="str">
            <v xml:space="preserve">  -----------------------</v>
          </cell>
          <cell r="N172" t="str">
            <v xml:space="preserve">  -----------------------</v>
          </cell>
          <cell r="O172" t="str">
            <v xml:space="preserve">  -----------------------</v>
          </cell>
          <cell r="P172" t="str">
            <v xml:space="preserve">  -----------------------</v>
          </cell>
          <cell r="Q172" t="str">
            <v xml:space="preserve">  -----------------------</v>
          </cell>
          <cell r="R172" t="str">
            <v xml:space="preserve">  -----------------------</v>
          </cell>
          <cell r="S172" t="str">
            <v xml:space="preserve">  -----------------------</v>
          </cell>
          <cell r="T172" t="str">
            <v xml:space="preserve">  -----------------------</v>
          </cell>
          <cell r="U172" t="str">
            <v xml:space="preserve">  -----------------------</v>
          </cell>
          <cell r="V172" t="str">
            <v xml:space="preserve">  -----------------------</v>
          </cell>
          <cell r="W172" t="str">
            <v xml:space="preserve">  -----------------------</v>
          </cell>
          <cell r="X172" t="str">
            <v xml:space="preserve">  -----------------------</v>
          </cell>
          <cell r="Y172" t="str">
            <v xml:space="preserve">  -----------------------</v>
          </cell>
          <cell r="Z172" t="str">
            <v xml:space="preserve">  -----------------------</v>
          </cell>
          <cell r="AA172" t="str">
            <v xml:space="preserve">  -----------------------</v>
          </cell>
          <cell r="AB172" t="str">
            <v xml:space="preserve">  -----------------------</v>
          </cell>
          <cell r="AC172" t="str">
            <v xml:space="preserve">  -----------------------</v>
          </cell>
          <cell r="AD172" t="str">
            <v xml:space="preserve">  -----------------------</v>
          </cell>
          <cell r="AE172" t="str">
            <v xml:space="preserve">  -----------------------</v>
          </cell>
          <cell r="AF172" t="str">
            <v xml:space="preserve">  -----------------------</v>
          </cell>
          <cell r="AG172" t="str">
            <v xml:space="preserve">  -----------------------</v>
          </cell>
          <cell r="AH172" t="str">
            <v xml:space="preserve">  -----------------------</v>
          </cell>
          <cell r="AI172" t="str">
            <v xml:space="preserve">  -----------------------</v>
          </cell>
          <cell r="AJ172" t="str">
            <v xml:space="preserve">  -----------------------</v>
          </cell>
          <cell r="AK172" t="str">
            <v xml:space="preserve">  -----------------------</v>
          </cell>
          <cell r="AL172" t="str">
            <v xml:space="preserve">  -----------------------</v>
          </cell>
          <cell r="AM172" t="str">
            <v xml:space="preserve">  -----------------------</v>
          </cell>
        </row>
        <row r="173">
          <cell r="A173"/>
          <cell r="B173"/>
          <cell r="C173">
            <v>7467.9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1000</v>
          </cell>
          <cell r="I173">
            <v>0</v>
          </cell>
          <cell r="J173">
            <v>0</v>
          </cell>
          <cell r="K173">
            <v>0</v>
          </cell>
          <cell r="L173">
            <v>7467.9</v>
          </cell>
          <cell r="M173">
            <v>0</v>
          </cell>
          <cell r="N173">
            <v>0</v>
          </cell>
          <cell r="O173">
            <v>0</v>
          </cell>
          <cell r="P173">
            <v>-192.43</v>
          </cell>
          <cell r="Q173">
            <v>0</v>
          </cell>
          <cell r="R173">
            <v>499.58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7467.9</v>
          </cell>
          <cell r="AI173">
            <v>205.06</v>
          </cell>
          <cell r="AJ173">
            <v>493.28</v>
          </cell>
          <cell r="AK173">
            <v>869.5</v>
          </cell>
          <cell r="AL173">
            <v>172.68</v>
          </cell>
          <cell r="AM173">
            <v>169.36</v>
          </cell>
        </row>
        <row r="174">
          <cell r="A174"/>
          <cell r="B174"/>
          <cell r="C174"/>
          <cell r="D174"/>
          <cell r="E174"/>
          <cell r="F174"/>
          <cell r="G174"/>
          <cell r="H174"/>
          <cell r="I174"/>
          <cell r="J174"/>
          <cell r="K174"/>
          <cell r="L174"/>
          <cell r="M174"/>
          <cell r="N174"/>
          <cell r="O174"/>
          <cell r="P174"/>
          <cell r="Q174"/>
          <cell r="R174"/>
          <cell r="S174"/>
          <cell r="T174"/>
          <cell r="U174"/>
          <cell r="V174"/>
          <cell r="W174"/>
          <cell r="X174"/>
          <cell r="Y174"/>
          <cell r="Z174"/>
          <cell r="AA174"/>
          <cell r="AB174"/>
          <cell r="AC174"/>
          <cell r="AD174"/>
          <cell r="AE174"/>
          <cell r="AF174"/>
          <cell r="AG174"/>
          <cell r="AH174"/>
          <cell r="AI174"/>
          <cell r="AJ174"/>
          <cell r="AK174"/>
          <cell r="AL174"/>
          <cell r="AM174"/>
        </row>
        <row r="175">
          <cell r="A175" t="str">
            <v>Departamento 9114 INSTITUTO REYES HEROLES</v>
          </cell>
          <cell r="B175"/>
          <cell r="C175"/>
          <cell r="D175"/>
          <cell r="E175"/>
          <cell r="F175"/>
          <cell r="G175"/>
          <cell r="H175"/>
          <cell r="I175"/>
          <cell r="J175"/>
          <cell r="K175"/>
          <cell r="L175"/>
          <cell r="M175"/>
          <cell r="N175"/>
          <cell r="O175"/>
          <cell r="P175"/>
          <cell r="Q175"/>
          <cell r="R175"/>
          <cell r="S175"/>
          <cell r="T175"/>
          <cell r="U175"/>
          <cell r="V175"/>
          <cell r="W175"/>
          <cell r="X175"/>
          <cell r="Y175"/>
          <cell r="Z175"/>
          <cell r="AA175"/>
          <cell r="AB175"/>
          <cell r="AC175"/>
          <cell r="AD175"/>
          <cell r="AE175"/>
          <cell r="AF175"/>
          <cell r="AG175"/>
          <cell r="AH175"/>
          <cell r="AI175"/>
          <cell r="AJ175"/>
          <cell r="AK175"/>
          <cell r="AL175"/>
          <cell r="AM175"/>
        </row>
        <row r="176">
          <cell r="A176" t="str">
            <v>00093</v>
          </cell>
          <cell r="B176" t="str">
            <v>HERNANDEZ VIRGEN VERONICA</v>
          </cell>
          <cell r="C176">
            <v>9168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1000</v>
          </cell>
          <cell r="I176">
            <v>0</v>
          </cell>
          <cell r="J176">
            <v>0</v>
          </cell>
          <cell r="K176">
            <v>0</v>
          </cell>
          <cell r="L176">
            <v>9168</v>
          </cell>
          <cell r="M176">
            <v>0</v>
          </cell>
          <cell r="N176">
            <v>0</v>
          </cell>
          <cell r="O176">
            <v>0</v>
          </cell>
          <cell r="P176">
            <v>0</v>
          </cell>
          <cell r="Q176">
            <v>0</v>
          </cell>
          <cell r="R176">
            <v>684.56</v>
          </cell>
          <cell r="S176">
            <v>0</v>
          </cell>
          <cell r="T176">
            <v>684.56</v>
          </cell>
          <cell r="U176">
            <v>255.04</v>
          </cell>
          <cell r="V176">
            <v>0</v>
          </cell>
          <cell r="W176">
            <v>0</v>
          </cell>
          <cell r="X176">
            <v>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939.6</v>
          </cell>
          <cell r="AH176">
            <v>8228.4</v>
          </cell>
          <cell r="AI176">
            <v>185.5</v>
          </cell>
          <cell r="AJ176">
            <v>504.14</v>
          </cell>
          <cell r="AK176">
            <v>859.06</v>
          </cell>
          <cell r="AL176">
            <v>212</v>
          </cell>
          <cell r="AM176">
            <v>203.36</v>
          </cell>
        </row>
        <row r="177">
          <cell r="A177" t="str">
            <v>Total Depto</v>
          </cell>
          <cell r="B177"/>
          <cell r="C177" t="str">
            <v xml:space="preserve">  -----------------------</v>
          </cell>
          <cell r="D177" t="str">
            <v xml:space="preserve">  -----------------------</v>
          </cell>
          <cell r="E177" t="str">
            <v xml:space="preserve">  -----------------------</v>
          </cell>
          <cell r="F177" t="str">
            <v xml:space="preserve">  -----------------------</v>
          </cell>
          <cell r="G177" t="str">
            <v xml:space="preserve">  -----------------------</v>
          </cell>
          <cell r="H177" t="str">
            <v xml:space="preserve">  -----------------------</v>
          </cell>
          <cell r="I177" t="str">
            <v xml:space="preserve">  -----------------------</v>
          </cell>
          <cell r="J177" t="str">
            <v xml:space="preserve">  -----------------------</v>
          </cell>
          <cell r="K177" t="str">
            <v xml:space="preserve">  -----------------------</v>
          </cell>
          <cell r="L177" t="str">
            <v xml:space="preserve">  -----------------------</v>
          </cell>
          <cell r="M177" t="str">
            <v xml:space="preserve">  -----------------------</v>
          </cell>
          <cell r="N177" t="str">
            <v xml:space="preserve">  -----------------------</v>
          </cell>
          <cell r="O177" t="str">
            <v xml:space="preserve">  -----------------------</v>
          </cell>
          <cell r="P177" t="str">
            <v xml:space="preserve">  -----------------------</v>
          </cell>
          <cell r="Q177" t="str">
            <v xml:space="preserve">  -----------------------</v>
          </cell>
          <cell r="R177" t="str">
            <v xml:space="preserve">  -----------------------</v>
          </cell>
          <cell r="S177" t="str">
            <v xml:space="preserve">  -----------------------</v>
          </cell>
          <cell r="T177" t="str">
            <v xml:space="preserve">  -----------------------</v>
          </cell>
          <cell r="U177" t="str">
            <v xml:space="preserve">  -----------------------</v>
          </cell>
          <cell r="V177" t="str">
            <v xml:space="preserve">  -----------------------</v>
          </cell>
          <cell r="W177" t="str">
            <v xml:space="preserve">  -----------------------</v>
          </cell>
          <cell r="X177" t="str">
            <v xml:space="preserve">  -----------------------</v>
          </cell>
          <cell r="Y177" t="str">
            <v xml:space="preserve">  -----------------------</v>
          </cell>
          <cell r="Z177" t="str">
            <v xml:space="preserve">  -----------------------</v>
          </cell>
          <cell r="AA177" t="str">
            <v xml:space="preserve">  -----------------------</v>
          </cell>
          <cell r="AB177" t="str">
            <v xml:space="preserve">  -----------------------</v>
          </cell>
          <cell r="AC177" t="str">
            <v xml:space="preserve">  -----------------------</v>
          </cell>
          <cell r="AD177" t="str">
            <v xml:space="preserve">  -----------------------</v>
          </cell>
          <cell r="AE177" t="str">
            <v xml:space="preserve">  -----------------------</v>
          </cell>
          <cell r="AF177" t="str">
            <v xml:space="preserve">  -----------------------</v>
          </cell>
          <cell r="AG177" t="str">
            <v xml:space="preserve">  -----------------------</v>
          </cell>
          <cell r="AH177" t="str">
            <v xml:space="preserve">  -----------------------</v>
          </cell>
          <cell r="AI177" t="str">
            <v xml:space="preserve">  -----------------------</v>
          </cell>
          <cell r="AJ177" t="str">
            <v xml:space="preserve">  -----------------------</v>
          </cell>
          <cell r="AK177" t="str">
            <v xml:space="preserve">  -----------------------</v>
          </cell>
          <cell r="AL177" t="str">
            <v xml:space="preserve">  -----------------------</v>
          </cell>
          <cell r="AM177" t="str">
            <v xml:space="preserve">  -----------------------</v>
          </cell>
        </row>
        <row r="178">
          <cell r="A178"/>
          <cell r="B178"/>
          <cell r="C178">
            <v>9168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1000</v>
          </cell>
          <cell r="I178">
            <v>0</v>
          </cell>
          <cell r="J178">
            <v>0</v>
          </cell>
          <cell r="K178">
            <v>0</v>
          </cell>
          <cell r="L178">
            <v>9168</v>
          </cell>
          <cell r="M178">
            <v>0</v>
          </cell>
          <cell r="N178">
            <v>0</v>
          </cell>
          <cell r="O178">
            <v>0</v>
          </cell>
          <cell r="P178">
            <v>0</v>
          </cell>
          <cell r="Q178">
            <v>0</v>
          </cell>
          <cell r="R178">
            <v>684.56</v>
          </cell>
          <cell r="S178">
            <v>0</v>
          </cell>
          <cell r="T178">
            <v>684.56</v>
          </cell>
          <cell r="U178">
            <v>255.04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939.6</v>
          </cell>
          <cell r="AH178">
            <v>8228.4</v>
          </cell>
          <cell r="AI178">
            <v>185.5</v>
          </cell>
          <cell r="AJ178">
            <v>504.14</v>
          </cell>
          <cell r="AK178">
            <v>859.06</v>
          </cell>
          <cell r="AL178">
            <v>212</v>
          </cell>
          <cell r="AM178">
            <v>203.36</v>
          </cell>
        </row>
        <row r="179">
          <cell r="A179"/>
          <cell r="B179"/>
          <cell r="C179"/>
          <cell r="D179"/>
          <cell r="E179"/>
          <cell r="F179"/>
          <cell r="G179"/>
          <cell r="H179"/>
          <cell r="I179"/>
          <cell r="J179"/>
          <cell r="K179"/>
          <cell r="L179"/>
          <cell r="M179"/>
          <cell r="N179"/>
          <cell r="O179"/>
          <cell r="P179"/>
          <cell r="Q179"/>
          <cell r="R179"/>
          <cell r="S179"/>
          <cell r="T179"/>
          <cell r="U179"/>
          <cell r="V179"/>
          <cell r="W179"/>
          <cell r="X179"/>
          <cell r="Y179"/>
          <cell r="Z179"/>
          <cell r="AA179"/>
          <cell r="AB179"/>
          <cell r="AC179"/>
          <cell r="AD179"/>
          <cell r="AE179"/>
          <cell r="AF179"/>
          <cell r="AG179"/>
          <cell r="AH179"/>
          <cell r="AI179"/>
          <cell r="AJ179"/>
          <cell r="AK179"/>
          <cell r="AL179"/>
          <cell r="AM179"/>
        </row>
        <row r="180">
          <cell r="A180" t="str">
            <v>Departamento 9117 CDE CENTRO DE MEDIACION</v>
          </cell>
          <cell r="B180"/>
          <cell r="C180"/>
          <cell r="D180"/>
          <cell r="E180"/>
          <cell r="F180"/>
          <cell r="G180"/>
          <cell r="H180"/>
          <cell r="I180"/>
          <cell r="J180"/>
          <cell r="K180"/>
          <cell r="L180"/>
          <cell r="M180"/>
          <cell r="N180"/>
          <cell r="O180"/>
          <cell r="P180"/>
          <cell r="Q180"/>
          <cell r="R180"/>
          <cell r="S180"/>
          <cell r="T180"/>
          <cell r="U180"/>
          <cell r="V180"/>
          <cell r="W180"/>
          <cell r="X180"/>
          <cell r="Y180"/>
          <cell r="Z180"/>
          <cell r="AA180"/>
          <cell r="AB180"/>
          <cell r="AC180"/>
          <cell r="AD180"/>
          <cell r="AE180"/>
          <cell r="AF180"/>
          <cell r="AG180"/>
          <cell r="AH180"/>
          <cell r="AI180"/>
          <cell r="AJ180"/>
          <cell r="AK180"/>
          <cell r="AL180"/>
          <cell r="AM180"/>
        </row>
        <row r="181">
          <cell r="A181" t="str">
            <v>00969</v>
          </cell>
          <cell r="B181" t="str">
            <v>GONZALEZ VALENZUELA LUIS GEOVANNI</v>
          </cell>
          <cell r="C181">
            <v>7470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1000</v>
          </cell>
          <cell r="I181">
            <v>3755.76</v>
          </cell>
          <cell r="J181">
            <v>0</v>
          </cell>
          <cell r="K181">
            <v>0</v>
          </cell>
          <cell r="L181">
            <v>11225.76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920.94</v>
          </cell>
          <cell r="S181">
            <v>0</v>
          </cell>
          <cell r="T181">
            <v>920.94</v>
          </cell>
          <cell r="U181">
            <v>304.82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1225.76</v>
          </cell>
          <cell r="AH181">
            <v>10000</v>
          </cell>
          <cell r="AI181">
            <v>216.86</v>
          </cell>
          <cell r="AJ181">
            <v>605</v>
          </cell>
          <cell r="AK181">
            <v>910.14</v>
          </cell>
          <cell r="AL181">
            <v>247.84</v>
          </cell>
          <cell r="AM181">
            <v>244.52</v>
          </cell>
        </row>
        <row r="182">
          <cell r="A182" t="str">
            <v>Total Depto</v>
          </cell>
          <cell r="B182"/>
          <cell r="C182" t="str">
            <v xml:space="preserve">  -----------------------</v>
          </cell>
          <cell r="D182" t="str">
            <v xml:space="preserve">  -----------------------</v>
          </cell>
          <cell r="E182" t="str">
            <v xml:space="preserve">  -----------------------</v>
          </cell>
          <cell r="F182" t="str">
            <v xml:space="preserve">  -----------------------</v>
          </cell>
          <cell r="G182" t="str">
            <v xml:space="preserve">  -----------------------</v>
          </cell>
          <cell r="H182" t="str">
            <v xml:space="preserve">  -----------------------</v>
          </cell>
          <cell r="I182" t="str">
            <v xml:space="preserve">  -----------------------</v>
          </cell>
          <cell r="J182" t="str">
            <v xml:space="preserve">  -----------------------</v>
          </cell>
          <cell r="K182" t="str">
            <v xml:space="preserve">  -----------------------</v>
          </cell>
          <cell r="L182" t="str">
            <v xml:space="preserve">  -----------------------</v>
          </cell>
          <cell r="M182" t="str">
            <v xml:space="preserve">  -----------------------</v>
          </cell>
          <cell r="N182" t="str">
            <v xml:space="preserve">  -----------------------</v>
          </cell>
          <cell r="O182" t="str">
            <v xml:space="preserve">  -----------------------</v>
          </cell>
          <cell r="P182" t="str">
            <v xml:space="preserve">  -----------------------</v>
          </cell>
          <cell r="Q182" t="str">
            <v xml:space="preserve">  -----------------------</v>
          </cell>
          <cell r="R182" t="str">
            <v xml:space="preserve">  -----------------------</v>
          </cell>
          <cell r="S182" t="str">
            <v xml:space="preserve">  -----------------------</v>
          </cell>
          <cell r="T182" t="str">
            <v xml:space="preserve">  -----------------------</v>
          </cell>
          <cell r="U182" t="str">
            <v xml:space="preserve">  -----------------------</v>
          </cell>
          <cell r="V182" t="str">
            <v xml:space="preserve">  -----------------------</v>
          </cell>
          <cell r="W182" t="str">
            <v xml:space="preserve">  -----------------------</v>
          </cell>
          <cell r="X182" t="str">
            <v xml:space="preserve">  -----------------------</v>
          </cell>
          <cell r="Y182" t="str">
            <v xml:space="preserve">  -----------------------</v>
          </cell>
          <cell r="Z182" t="str">
            <v xml:space="preserve">  -----------------------</v>
          </cell>
          <cell r="AA182" t="str">
            <v xml:space="preserve">  -----------------------</v>
          </cell>
          <cell r="AB182" t="str">
            <v xml:space="preserve">  -----------------------</v>
          </cell>
          <cell r="AC182" t="str">
            <v xml:space="preserve">  -----------------------</v>
          </cell>
          <cell r="AD182" t="str">
            <v xml:space="preserve">  -----------------------</v>
          </cell>
          <cell r="AE182" t="str">
            <v xml:space="preserve">  -----------------------</v>
          </cell>
          <cell r="AF182" t="str">
            <v xml:space="preserve">  -----------------------</v>
          </cell>
          <cell r="AG182" t="str">
            <v xml:space="preserve">  -----------------------</v>
          </cell>
          <cell r="AH182" t="str">
            <v xml:space="preserve">  -----------------------</v>
          </cell>
          <cell r="AI182" t="str">
            <v xml:space="preserve">  -----------------------</v>
          </cell>
          <cell r="AJ182" t="str">
            <v xml:space="preserve">  -----------------------</v>
          </cell>
          <cell r="AK182" t="str">
            <v xml:space="preserve">  -----------------------</v>
          </cell>
          <cell r="AL182" t="str">
            <v xml:space="preserve">  -----------------------</v>
          </cell>
          <cell r="AM182" t="str">
            <v xml:space="preserve">  -----------------------</v>
          </cell>
        </row>
        <row r="183">
          <cell r="A183"/>
          <cell r="B183"/>
          <cell r="C183">
            <v>7470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1000</v>
          </cell>
          <cell r="I183">
            <v>3755.76</v>
          </cell>
          <cell r="J183">
            <v>0</v>
          </cell>
          <cell r="K183">
            <v>0</v>
          </cell>
          <cell r="L183">
            <v>11225.76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920.94</v>
          </cell>
          <cell r="S183">
            <v>0</v>
          </cell>
          <cell r="T183">
            <v>920.94</v>
          </cell>
          <cell r="U183">
            <v>304.82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1225.76</v>
          </cell>
          <cell r="AH183">
            <v>10000</v>
          </cell>
          <cell r="AI183">
            <v>216.86</v>
          </cell>
          <cell r="AJ183">
            <v>605</v>
          </cell>
          <cell r="AK183">
            <v>910.14</v>
          </cell>
          <cell r="AL183">
            <v>247.84</v>
          </cell>
          <cell r="AM183">
            <v>244.52</v>
          </cell>
        </row>
        <row r="184">
          <cell r="A184"/>
          <cell r="B184"/>
          <cell r="C184"/>
          <cell r="D184"/>
          <cell r="E184"/>
          <cell r="F184"/>
          <cell r="G184"/>
          <cell r="H184"/>
          <cell r="I184"/>
          <cell r="J184"/>
          <cell r="K184"/>
          <cell r="L184"/>
          <cell r="M184"/>
          <cell r="N184"/>
          <cell r="O184"/>
          <cell r="P184"/>
          <cell r="Q184"/>
          <cell r="R184"/>
          <cell r="S184"/>
          <cell r="T184"/>
          <cell r="U184"/>
          <cell r="V184"/>
          <cell r="W184"/>
          <cell r="X184"/>
          <cell r="Y184"/>
          <cell r="Z184"/>
          <cell r="AA184"/>
          <cell r="AB184"/>
          <cell r="AC184"/>
          <cell r="AD184"/>
          <cell r="AE184"/>
          <cell r="AF184"/>
          <cell r="AG184"/>
          <cell r="AH184"/>
          <cell r="AI184"/>
          <cell r="AJ184"/>
          <cell r="AK184"/>
          <cell r="AL184"/>
          <cell r="AM184"/>
        </row>
        <row r="185">
          <cell r="A185" t="str">
            <v>Departamento 9119 CDE SECRETARIA DE MEDIO AMBIENTE</v>
          </cell>
          <cell r="B185"/>
          <cell r="C185"/>
          <cell r="D185"/>
          <cell r="E185"/>
          <cell r="F185"/>
          <cell r="G185"/>
          <cell r="H185"/>
          <cell r="I185"/>
          <cell r="J185"/>
          <cell r="K185"/>
          <cell r="L185"/>
          <cell r="M185"/>
          <cell r="N185"/>
          <cell r="O185"/>
          <cell r="P185"/>
          <cell r="Q185"/>
          <cell r="R185"/>
          <cell r="S185"/>
          <cell r="T185"/>
          <cell r="U185"/>
          <cell r="V185"/>
          <cell r="W185"/>
          <cell r="X185"/>
          <cell r="Y185"/>
          <cell r="Z185"/>
          <cell r="AA185"/>
          <cell r="AB185"/>
          <cell r="AC185"/>
          <cell r="AD185"/>
          <cell r="AE185"/>
          <cell r="AF185"/>
          <cell r="AG185"/>
          <cell r="AH185"/>
          <cell r="AI185"/>
          <cell r="AJ185"/>
          <cell r="AK185"/>
          <cell r="AL185"/>
          <cell r="AM185"/>
        </row>
        <row r="186">
          <cell r="A186" t="str">
            <v>00966</v>
          </cell>
          <cell r="B186" t="str">
            <v>RUIZ MEJIA MARIA MAGDALENA</v>
          </cell>
          <cell r="C186">
            <v>7470</v>
          </cell>
          <cell r="D186">
            <v>0</v>
          </cell>
          <cell r="E186">
            <v>0</v>
          </cell>
          <cell r="F186">
            <v>0</v>
          </cell>
          <cell r="G186">
            <v>0</v>
          </cell>
          <cell r="H186">
            <v>1000</v>
          </cell>
          <cell r="I186">
            <v>3755.76</v>
          </cell>
          <cell r="J186">
            <v>0</v>
          </cell>
          <cell r="K186">
            <v>0</v>
          </cell>
          <cell r="L186">
            <v>11225.76</v>
          </cell>
          <cell r="M186">
            <v>0</v>
          </cell>
          <cell r="N186">
            <v>0</v>
          </cell>
          <cell r="O186">
            <v>0</v>
          </cell>
          <cell r="P186">
            <v>0</v>
          </cell>
          <cell r="Q186">
            <v>0</v>
          </cell>
          <cell r="R186">
            <v>920.94</v>
          </cell>
          <cell r="S186">
            <v>0</v>
          </cell>
          <cell r="T186">
            <v>920.94</v>
          </cell>
          <cell r="U186">
            <v>304.82</v>
          </cell>
          <cell r="V186">
            <v>0</v>
          </cell>
          <cell r="W186">
            <v>0</v>
          </cell>
          <cell r="X186">
            <v>0</v>
          </cell>
          <cell r="Y186">
            <v>0</v>
          </cell>
          <cell r="Z186">
            <v>0</v>
          </cell>
          <cell r="AA186">
            <v>0</v>
          </cell>
          <cell r="AB186">
            <v>0</v>
          </cell>
          <cell r="AC186">
            <v>0</v>
          </cell>
          <cell r="AD186">
            <v>0</v>
          </cell>
          <cell r="AE186">
            <v>0</v>
          </cell>
          <cell r="AF186">
            <v>0</v>
          </cell>
          <cell r="AG186">
            <v>1225.76</v>
          </cell>
          <cell r="AH186">
            <v>10000</v>
          </cell>
          <cell r="AI186">
            <v>216.86</v>
          </cell>
          <cell r="AJ186">
            <v>605</v>
          </cell>
          <cell r="AK186">
            <v>910.14</v>
          </cell>
          <cell r="AL186">
            <v>247.84</v>
          </cell>
          <cell r="AM186">
            <v>244.52</v>
          </cell>
        </row>
        <row r="187">
          <cell r="A187" t="str">
            <v>Total Depto</v>
          </cell>
          <cell r="B187"/>
          <cell r="C187" t="str">
            <v xml:space="preserve">  -----------------------</v>
          </cell>
          <cell r="D187" t="str">
            <v xml:space="preserve">  -----------------------</v>
          </cell>
          <cell r="E187" t="str">
            <v xml:space="preserve">  -----------------------</v>
          </cell>
          <cell r="F187" t="str">
            <v xml:space="preserve">  -----------------------</v>
          </cell>
          <cell r="G187" t="str">
            <v xml:space="preserve">  -----------------------</v>
          </cell>
          <cell r="H187" t="str">
            <v xml:space="preserve">  -----------------------</v>
          </cell>
          <cell r="I187" t="str">
            <v xml:space="preserve">  -----------------------</v>
          </cell>
          <cell r="J187" t="str">
            <v xml:space="preserve">  -----------------------</v>
          </cell>
          <cell r="K187" t="str">
            <v xml:space="preserve">  -----------------------</v>
          </cell>
          <cell r="L187" t="str">
            <v xml:space="preserve">  -----------------------</v>
          </cell>
          <cell r="M187" t="str">
            <v xml:space="preserve">  -----------------------</v>
          </cell>
          <cell r="N187" t="str">
            <v xml:space="preserve">  -----------------------</v>
          </cell>
          <cell r="O187" t="str">
            <v xml:space="preserve">  -----------------------</v>
          </cell>
          <cell r="P187" t="str">
            <v xml:space="preserve">  -----------------------</v>
          </cell>
          <cell r="Q187" t="str">
            <v xml:space="preserve">  -----------------------</v>
          </cell>
          <cell r="R187" t="str">
            <v xml:space="preserve">  -----------------------</v>
          </cell>
          <cell r="S187" t="str">
            <v xml:space="preserve">  -----------------------</v>
          </cell>
          <cell r="T187" t="str">
            <v xml:space="preserve">  -----------------------</v>
          </cell>
          <cell r="U187" t="str">
            <v xml:space="preserve">  -----------------------</v>
          </cell>
          <cell r="V187" t="str">
            <v xml:space="preserve">  -----------------------</v>
          </cell>
          <cell r="W187" t="str">
            <v xml:space="preserve">  -----------------------</v>
          </cell>
          <cell r="X187" t="str">
            <v xml:space="preserve">  -----------------------</v>
          </cell>
          <cell r="Y187" t="str">
            <v xml:space="preserve">  -----------------------</v>
          </cell>
          <cell r="Z187" t="str">
            <v xml:space="preserve">  -----------------------</v>
          </cell>
          <cell r="AA187" t="str">
            <v xml:space="preserve">  -----------------------</v>
          </cell>
          <cell r="AB187" t="str">
            <v xml:space="preserve">  -----------------------</v>
          </cell>
          <cell r="AC187" t="str">
            <v xml:space="preserve">  -----------------------</v>
          </cell>
          <cell r="AD187" t="str">
            <v xml:space="preserve">  -----------------------</v>
          </cell>
          <cell r="AE187" t="str">
            <v xml:space="preserve">  -----------------------</v>
          </cell>
          <cell r="AF187" t="str">
            <v xml:space="preserve">  -----------------------</v>
          </cell>
          <cell r="AG187" t="str">
            <v xml:space="preserve">  -----------------------</v>
          </cell>
          <cell r="AH187" t="str">
            <v xml:space="preserve">  -----------------------</v>
          </cell>
          <cell r="AI187" t="str">
            <v xml:space="preserve">  -----------------------</v>
          </cell>
          <cell r="AJ187" t="str">
            <v xml:space="preserve">  -----------------------</v>
          </cell>
          <cell r="AK187" t="str">
            <v xml:space="preserve">  -----------------------</v>
          </cell>
          <cell r="AL187" t="str">
            <v xml:space="preserve">  -----------------------</v>
          </cell>
          <cell r="AM187" t="str">
            <v xml:space="preserve">  -----------------------</v>
          </cell>
        </row>
        <row r="188">
          <cell r="A188"/>
          <cell r="B188"/>
          <cell r="C188">
            <v>7470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1000</v>
          </cell>
          <cell r="I188">
            <v>3755.76</v>
          </cell>
          <cell r="J188">
            <v>0</v>
          </cell>
          <cell r="K188">
            <v>0</v>
          </cell>
          <cell r="L188">
            <v>11225.76</v>
          </cell>
          <cell r="M188">
            <v>0</v>
          </cell>
          <cell r="N188">
            <v>0</v>
          </cell>
          <cell r="O188">
            <v>0</v>
          </cell>
          <cell r="P188">
            <v>0</v>
          </cell>
          <cell r="Q188">
            <v>0</v>
          </cell>
          <cell r="R188">
            <v>920.94</v>
          </cell>
          <cell r="S188">
            <v>0</v>
          </cell>
          <cell r="T188">
            <v>920.94</v>
          </cell>
          <cell r="U188">
            <v>304.82</v>
          </cell>
          <cell r="V188">
            <v>0</v>
          </cell>
          <cell r="W188">
            <v>0</v>
          </cell>
          <cell r="X188">
            <v>0</v>
          </cell>
          <cell r="Y188">
            <v>0</v>
          </cell>
          <cell r="Z188">
            <v>0</v>
          </cell>
          <cell r="AA188">
            <v>0</v>
          </cell>
          <cell r="AB188">
            <v>0</v>
          </cell>
          <cell r="AC188">
            <v>0</v>
          </cell>
          <cell r="AD188">
            <v>0</v>
          </cell>
          <cell r="AE188">
            <v>0</v>
          </cell>
          <cell r="AF188">
            <v>0</v>
          </cell>
          <cell r="AG188">
            <v>1225.76</v>
          </cell>
          <cell r="AH188">
            <v>10000</v>
          </cell>
          <cell r="AI188">
            <v>216.86</v>
          </cell>
          <cell r="AJ188">
            <v>605</v>
          </cell>
          <cell r="AK188">
            <v>910.14</v>
          </cell>
          <cell r="AL188">
            <v>247.84</v>
          </cell>
          <cell r="AM188">
            <v>244.52</v>
          </cell>
        </row>
        <row r="189">
          <cell r="A189"/>
          <cell r="B189"/>
          <cell r="C189"/>
          <cell r="D189"/>
          <cell r="E189"/>
          <cell r="F189"/>
          <cell r="G189"/>
          <cell r="H189"/>
          <cell r="I189"/>
          <cell r="J189"/>
          <cell r="K189"/>
          <cell r="L189"/>
          <cell r="M189"/>
          <cell r="N189"/>
          <cell r="O189"/>
          <cell r="P189"/>
          <cell r="Q189"/>
          <cell r="R189"/>
          <cell r="S189"/>
          <cell r="T189"/>
          <cell r="U189"/>
          <cell r="V189"/>
          <cell r="W189"/>
          <cell r="X189"/>
          <cell r="Y189"/>
          <cell r="Z189"/>
          <cell r="AA189"/>
          <cell r="AB189"/>
          <cell r="AC189"/>
          <cell r="AD189"/>
          <cell r="AE189"/>
          <cell r="AF189"/>
          <cell r="AG189"/>
          <cell r="AH189"/>
          <cell r="AI189"/>
          <cell r="AJ189"/>
          <cell r="AK189"/>
          <cell r="AL189"/>
          <cell r="AM189"/>
        </row>
        <row r="190">
          <cell r="A190"/>
          <cell r="B190"/>
          <cell r="C190" t="str">
            <v xml:space="preserve">  =============</v>
          </cell>
          <cell r="D190" t="str">
            <v xml:space="preserve">  =============</v>
          </cell>
          <cell r="E190" t="str">
            <v xml:space="preserve">  =============</v>
          </cell>
          <cell r="F190" t="str">
            <v xml:space="preserve">  =============</v>
          </cell>
          <cell r="G190" t="str">
            <v xml:space="preserve">  =============</v>
          </cell>
          <cell r="H190" t="str">
            <v xml:space="preserve">  =============</v>
          </cell>
          <cell r="I190" t="str">
            <v xml:space="preserve">  =============</v>
          </cell>
          <cell r="J190" t="str">
            <v xml:space="preserve">  =============</v>
          </cell>
          <cell r="K190" t="str">
            <v xml:space="preserve">  =============</v>
          </cell>
          <cell r="L190" t="str">
            <v xml:space="preserve">  =============</v>
          </cell>
          <cell r="M190" t="str">
            <v xml:space="preserve">  =============</v>
          </cell>
          <cell r="N190" t="str">
            <v xml:space="preserve">  =============</v>
          </cell>
          <cell r="O190" t="str">
            <v xml:space="preserve">  =============</v>
          </cell>
          <cell r="P190" t="str">
            <v xml:space="preserve">  =============</v>
          </cell>
          <cell r="Q190" t="str">
            <v xml:space="preserve">  =============</v>
          </cell>
          <cell r="R190" t="str">
            <v xml:space="preserve">  =============</v>
          </cell>
          <cell r="S190" t="str">
            <v xml:space="preserve">  =============</v>
          </cell>
          <cell r="T190" t="str">
            <v xml:space="preserve">  =============</v>
          </cell>
          <cell r="U190" t="str">
            <v xml:space="preserve">  =============</v>
          </cell>
          <cell r="V190" t="str">
            <v xml:space="preserve">  =============</v>
          </cell>
          <cell r="W190" t="str">
            <v xml:space="preserve">  =============</v>
          </cell>
          <cell r="X190" t="str">
            <v xml:space="preserve">  =============</v>
          </cell>
          <cell r="Y190" t="str">
            <v xml:space="preserve">  =============</v>
          </cell>
          <cell r="Z190" t="str">
            <v xml:space="preserve">  =============</v>
          </cell>
          <cell r="AA190" t="str">
            <v xml:space="preserve">  =============</v>
          </cell>
          <cell r="AB190" t="str">
            <v xml:space="preserve">  =============</v>
          </cell>
          <cell r="AC190" t="str">
            <v xml:space="preserve">  =============</v>
          </cell>
          <cell r="AD190" t="str">
            <v xml:space="preserve">  =============</v>
          </cell>
          <cell r="AE190" t="str">
            <v xml:space="preserve">  =============</v>
          </cell>
          <cell r="AF190" t="str">
            <v xml:space="preserve">  =============</v>
          </cell>
          <cell r="AG190" t="str">
            <v xml:space="preserve">  =============</v>
          </cell>
          <cell r="AH190" t="str">
            <v xml:space="preserve">  =============</v>
          </cell>
          <cell r="AI190" t="str">
            <v xml:space="preserve">  =============</v>
          </cell>
          <cell r="AJ190" t="str">
            <v xml:space="preserve">  =============</v>
          </cell>
          <cell r="AK190" t="str">
            <v xml:space="preserve">  =============</v>
          </cell>
          <cell r="AL190" t="str">
            <v xml:space="preserve">  =============</v>
          </cell>
          <cell r="AM190" t="str">
            <v xml:space="preserve">  =============</v>
          </cell>
        </row>
        <row r="191">
          <cell r="A191" t="str">
            <v>Total Gral.</v>
          </cell>
          <cell r="B191" t="str">
            <v xml:space="preserve"> </v>
          </cell>
          <cell r="C191">
            <v>760192.55</v>
          </cell>
          <cell r="D191">
            <v>2181.25</v>
          </cell>
          <cell r="E191">
            <v>0</v>
          </cell>
          <cell r="F191">
            <v>196.61</v>
          </cell>
          <cell r="G191">
            <v>5680.74</v>
          </cell>
          <cell r="H191">
            <v>77000</v>
          </cell>
          <cell r="I191">
            <v>216252.93</v>
          </cell>
          <cell r="J191">
            <v>0</v>
          </cell>
          <cell r="K191">
            <v>0</v>
          </cell>
          <cell r="L191">
            <v>984504.08</v>
          </cell>
          <cell r="M191">
            <v>0</v>
          </cell>
          <cell r="N191">
            <v>3863.1</v>
          </cell>
          <cell r="O191">
            <v>44846.75</v>
          </cell>
          <cell r="P191">
            <v>-4618.32</v>
          </cell>
          <cell r="Q191">
            <v>0</v>
          </cell>
          <cell r="R191">
            <v>101507.99</v>
          </cell>
          <cell r="S191">
            <v>263.69</v>
          </cell>
          <cell r="T191">
            <v>92339.69</v>
          </cell>
          <cell r="U191">
            <v>24017.75</v>
          </cell>
          <cell r="V191">
            <v>7000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172330.98</v>
          </cell>
          <cell r="AH191">
            <v>812173.1</v>
          </cell>
          <cell r="AI191">
            <v>19782.22</v>
          </cell>
          <cell r="AJ191">
            <v>56468.28</v>
          </cell>
          <cell r="AK191">
            <v>74189.759999999995</v>
          </cell>
          <cell r="AL191">
            <v>21919.27</v>
          </cell>
          <cell r="AM191">
            <v>21230.15</v>
          </cell>
        </row>
        <row r="192">
          <cell r="A192"/>
          <cell r="B192"/>
          <cell r="C192"/>
          <cell r="D192"/>
          <cell r="E192"/>
          <cell r="F192"/>
          <cell r="G192"/>
          <cell r="H192"/>
          <cell r="I192"/>
          <cell r="J192"/>
          <cell r="K192"/>
          <cell r="L192"/>
          <cell r="M192"/>
          <cell r="N192"/>
          <cell r="O192"/>
          <cell r="P192"/>
          <cell r="Q192"/>
          <cell r="R192"/>
          <cell r="S192"/>
          <cell r="T192"/>
          <cell r="U192"/>
          <cell r="V192"/>
          <cell r="W192"/>
          <cell r="X192"/>
          <cell r="Y192"/>
          <cell r="Z192"/>
          <cell r="AA192"/>
          <cell r="AB192"/>
          <cell r="AC192"/>
          <cell r="AD192"/>
          <cell r="AE192"/>
          <cell r="AF192"/>
          <cell r="AG192"/>
          <cell r="AH192"/>
          <cell r="AI192"/>
          <cell r="AJ192"/>
          <cell r="AK192"/>
          <cell r="AL192"/>
          <cell r="AM192"/>
        </row>
        <row r="193">
          <cell r="A193"/>
          <cell r="B193"/>
          <cell r="C193" t="str">
            <v xml:space="preserve"> </v>
          </cell>
          <cell r="D193" t="str">
            <v xml:space="preserve"> </v>
          </cell>
          <cell r="E193" t="str">
            <v xml:space="preserve"> </v>
          </cell>
          <cell r="F193" t="str">
            <v xml:space="preserve"> </v>
          </cell>
          <cell r="G193" t="str">
            <v xml:space="preserve"> </v>
          </cell>
          <cell r="H193" t="str">
            <v xml:space="preserve"> </v>
          </cell>
          <cell r="I193" t="str">
            <v xml:space="preserve"> </v>
          </cell>
          <cell r="J193" t="str">
            <v xml:space="preserve"> </v>
          </cell>
          <cell r="K193" t="str">
            <v xml:space="preserve"> </v>
          </cell>
          <cell r="L193" t="str">
            <v xml:space="preserve"> </v>
          </cell>
          <cell r="M193" t="str">
            <v xml:space="preserve"> </v>
          </cell>
          <cell r="N193" t="str">
            <v xml:space="preserve"> </v>
          </cell>
          <cell r="O193" t="str">
            <v xml:space="preserve"> </v>
          </cell>
          <cell r="P193" t="str">
            <v xml:space="preserve"> </v>
          </cell>
          <cell r="Q193" t="str">
            <v xml:space="preserve"> </v>
          </cell>
          <cell r="R193" t="str">
            <v xml:space="preserve"> </v>
          </cell>
          <cell r="S193" t="str">
            <v xml:space="preserve"> </v>
          </cell>
          <cell r="T193" t="str">
            <v xml:space="preserve"> </v>
          </cell>
          <cell r="U193" t="str">
            <v xml:space="preserve"> </v>
          </cell>
          <cell r="V193" t="str">
            <v xml:space="preserve"> </v>
          </cell>
          <cell r="W193" t="str">
            <v xml:space="preserve"> </v>
          </cell>
          <cell r="X193" t="str">
            <v xml:space="preserve"> </v>
          </cell>
          <cell r="Y193" t="str">
            <v xml:space="preserve"> </v>
          </cell>
          <cell r="Z193" t="str">
            <v xml:space="preserve"> </v>
          </cell>
          <cell r="AA193" t="str">
            <v xml:space="preserve"> </v>
          </cell>
          <cell r="AB193" t="str">
            <v xml:space="preserve"> </v>
          </cell>
          <cell r="AC193" t="str">
            <v xml:space="preserve"> </v>
          </cell>
          <cell r="AD193" t="str">
            <v xml:space="preserve"> </v>
          </cell>
          <cell r="AE193" t="str">
            <v xml:space="preserve"> </v>
          </cell>
          <cell r="AF193" t="str">
            <v xml:space="preserve"> </v>
          </cell>
          <cell r="AG193" t="str">
            <v xml:space="preserve"> </v>
          </cell>
          <cell r="AH193" t="str">
            <v xml:space="preserve"> </v>
          </cell>
          <cell r="AI193" t="str">
            <v xml:space="preserve"> </v>
          </cell>
          <cell r="AJ193" t="str">
            <v xml:space="preserve"> </v>
          </cell>
          <cell r="AK193" t="str">
            <v xml:space="preserve"> </v>
          </cell>
          <cell r="AL193" t="str">
            <v xml:space="preserve"> </v>
          </cell>
          <cell r="AM193" t="str">
            <v xml:space="preserve"> </v>
          </cell>
        </row>
        <row r="194">
          <cell r="A194" t="str">
            <v xml:space="preserve"> </v>
          </cell>
          <cell r="B194" t="str">
            <v xml:space="preserve"> </v>
          </cell>
          <cell r="C194"/>
          <cell r="D194"/>
          <cell r="E194"/>
          <cell r="F194"/>
          <cell r="G194"/>
          <cell r="H194"/>
          <cell r="I194"/>
          <cell r="J194"/>
          <cell r="K194"/>
          <cell r="L194"/>
          <cell r="M194"/>
          <cell r="N194"/>
          <cell r="O194"/>
          <cell r="P194"/>
          <cell r="Q194"/>
          <cell r="R194"/>
          <cell r="S194"/>
          <cell r="T194"/>
          <cell r="U194"/>
          <cell r="V194"/>
          <cell r="W194"/>
          <cell r="X194"/>
          <cell r="Y194"/>
          <cell r="Z194"/>
          <cell r="AA194"/>
          <cell r="AB194"/>
          <cell r="AC194"/>
          <cell r="AD194"/>
          <cell r="AE194"/>
          <cell r="AF194"/>
          <cell r="AG194"/>
          <cell r="AH194"/>
          <cell r="AI194"/>
          <cell r="AJ194"/>
          <cell r="AK194"/>
          <cell r="AL194"/>
          <cell r="AM194"/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196"/>
  <sheetViews>
    <sheetView showGridLines="0" tabSelected="1" zoomScale="96" zoomScaleNormal="96" workbookViewId="0">
      <pane ySplit="6" topLeftCell="A7" activePane="bottomLeft" state="frozen"/>
      <selection pane="bottomLeft" activeCell="A7" sqref="A7"/>
    </sheetView>
  </sheetViews>
  <sheetFormatPr baseColWidth="10" defaultRowHeight="14.25" x14ac:dyDescent="0.25"/>
  <cols>
    <col min="1" max="1" width="14.7109375" style="19" customWidth="1"/>
    <col min="2" max="2" width="46.42578125" style="11" bestFit="1" customWidth="1"/>
    <col min="3" max="3" width="42" style="5" bestFit="1" customWidth="1"/>
    <col min="4" max="4" width="18.42578125" style="5" bestFit="1" customWidth="1"/>
    <col min="5" max="5" width="14.28515625" style="20" customWidth="1"/>
    <col min="6" max="6" width="13.85546875" style="20" customWidth="1"/>
    <col min="7" max="7" width="15.85546875" style="5" customWidth="1"/>
    <col min="8" max="9" width="18.28515625" style="5" customWidth="1"/>
    <col min="10" max="11" width="16.5703125" style="5" customWidth="1"/>
    <col min="12" max="12" width="17.5703125" style="22" customWidth="1"/>
    <col min="13" max="13" width="16.7109375" style="22" customWidth="1"/>
    <col min="14" max="14" width="16.5703125" style="22" customWidth="1"/>
    <col min="15" max="16384" width="11.42578125" style="1"/>
  </cols>
  <sheetData>
    <row r="1" spans="1:14" ht="30" x14ac:dyDescent="0.25">
      <c r="A1" s="29" t="s">
        <v>106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ht="30" x14ac:dyDescent="0.25">
      <c r="A2" s="30" t="s">
        <v>0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</row>
    <row r="3" spans="1:14" ht="30" x14ac:dyDescent="0.25">
      <c r="A3" s="31" t="s">
        <v>231</v>
      </c>
      <c r="B3" s="31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</row>
    <row r="4" spans="1:14" ht="11.25" customHeight="1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</row>
    <row r="5" spans="1:14" ht="15" customHeight="1" x14ac:dyDescent="0.25">
      <c r="A5" s="32" t="s">
        <v>1</v>
      </c>
      <c r="B5" s="33" t="s">
        <v>2</v>
      </c>
      <c r="C5" s="33" t="s">
        <v>3</v>
      </c>
      <c r="D5" s="33" t="s">
        <v>4</v>
      </c>
      <c r="E5" s="34" t="s">
        <v>5</v>
      </c>
      <c r="F5" s="35"/>
      <c r="G5" s="35"/>
      <c r="H5" s="35"/>
      <c r="I5" s="35"/>
      <c r="J5" s="36"/>
      <c r="K5" s="27"/>
      <c r="L5" s="28" t="s">
        <v>6</v>
      </c>
      <c r="M5" s="28" t="s">
        <v>7</v>
      </c>
      <c r="N5" s="28" t="s">
        <v>8</v>
      </c>
    </row>
    <row r="6" spans="1:14" s="5" customFormat="1" ht="47.25" customHeight="1" x14ac:dyDescent="0.25">
      <c r="A6" s="32"/>
      <c r="B6" s="33"/>
      <c r="C6" s="33"/>
      <c r="D6" s="33"/>
      <c r="E6" s="3" t="s">
        <v>9</v>
      </c>
      <c r="F6" s="3" t="s">
        <v>119</v>
      </c>
      <c r="G6" s="4" t="s">
        <v>10</v>
      </c>
      <c r="H6" s="4" t="s">
        <v>11</v>
      </c>
      <c r="I6" s="4" t="s">
        <v>12</v>
      </c>
      <c r="J6" s="4" t="s">
        <v>13</v>
      </c>
      <c r="K6" s="4" t="s">
        <v>141</v>
      </c>
      <c r="L6" s="28"/>
      <c r="M6" s="28"/>
      <c r="N6" s="28"/>
    </row>
    <row r="7" spans="1:14" s="11" customFormat="1" ht="17.25" customHeight="1" x14ac:dyDescent="0.25">
      <c r="A7" s="6" t="s">
        <v>14</v>
      </c>
      <c r="B7" s="7"/>
      <c r="C7" s="8"/>
      <c r="D7" s="8"/>
      <c r="E7" s="9"/>
      <c r="F7" s="9"/>
      <c r="G7" s="8"/>
      <c r="H7" s="8"/>
      <c r="I7" s="8"/>
      <c r="J7" s="8"/>
      <c r="K7" s="8"/>
      <c r="L7" s="10"/>
      <c r="M7" s="10"/>
      <c r="N7" s="10"/>
    </row>
    <row r="8" spans="1:14" s="11" customFormat="1" ht="10.5" customHeight="1" x14ac:dyDescent="0.25">
      <c r="A8" s="12" t="s">
        <v>15</v>
      </c>
      <c r="B8" s="13" t="s">
        <v>179</v>
      </c>
      <c r="C8" s="14" t="s">
        <v>201</v>
      </c>
      <c r="D8" s="14" t="s">
        <v>17</v>
      </c>
      <c r="E8" s="15">
        <f>+F8/30</f>
        <v>392.25</v>
      </c>
      <c r="F8" s="15">
        <f>VLOOKUP($A8,[1]Hoja1!$A$9:$AM$276,3,0)</f>
        <v>11767.5</v>
      </c>
      <c r="G8" s="15">
        <f>VLOOKUP($A8,[1]Hoja1!$A$9:$AM$276,7,0)</f>
        <v>0</v>
      </c>
      <c r="H8" s="15">
        <f>VLOOKUP($A8,[1]Hoja1!$A$9:$AM$276,5,0)+VLOOKUP($A8,[1]Hoja1!$A$9:$AM$276,6,0)</f>
        <v>0</v>
      </c>
      <c r="I8" s="15">
        <f>VLOOKUP($A8,[1]Hoja1!$A$9:$AM$276,4,0)</f>
        <v>0</v>
      </c>
      <c r="J8" s="15">
        <f>VLOOKUP($A8,[1]Hoja1!$A$9:$AM$276,9,0)</f>
        <v>3232.5</v>
      </c>
      <c r="K8" s="15">
        <f>VLOOKUP($A8,[1]Hoja1!$A$9:$AM$276,8,0)</f>
        <v>1000</v>
      </c>
      <c r="L8" s="16">
        <f>SUM(F8:J8)</f>
        <v>15000</v>
      </c>
      <c r="M8" s="15">
        <f>VLOOKUP($A8,[1]Hoja1!$A$9:$AM$276,33,0)</f>
        <v>3792.22</v>
      </c>
      <c r="N8" s="16">
        <f>+L8-M8</f>
        <v>11207.78</v>
      </c>
    </row>
    <row r="9" spans="1:14" s="11" customFormat="1" ht="10.5" customHeight="1" x14ac:dyDescent="0.25">
      <c r="A9" s="12" t="s">
        <v>18</v>
      </c>
      <c r="B9" s="13" t="s">
        <v>180</v>
      </c>
      <c r="C9" s="14" t="s">
        <v>202</v>
      </c>
      <c r="D9" s="14" t="s">
        <v>17</v>
      </c>
      <c r="E9" s="15">
        <f t="shared" ref="E9:E17" si="0">+F9/30</f>
        <v>580.98</v>
      </c>
      <c r="F9" s="15">
        <f>VLOOKUP($A9,[1]Hoja1!$A$9:$AM$276,3,0)</f>
        <v>17429.400000000001</v>
      </c>
      <c r="G9" s="15">
        <f>VLOOKUP($A9,[1]Hoja1!$A$9:$AM$276,7,0)</f>
        <v>0</v>
      </c>
      <c r="H9" s="15">
        <f>VLOOKUP($A9,[1]Hoja1!$A$9:$AM$276,5,0)+VLOOKUP($A9,[1]Hoja1!$A$9:$AM$276,6,0)</f>
        <v>0</v>
      </c>
      <c r="I9" s="15">
        <f>VLOOKUP($A9,[1]Hoja1!$A$9:$AM$276,4,0)</f>
        <v>0</v>
      </c>
      <c r="J9" s="15">
        <f>VLOOKUP($A9,[1]Hoja1!$A$9:$AM$276,9,0)</f>
        <v>0</v>
      </c>
      <c r="K9" s="15">
        <f>VLOOKUP($A9,[1]Hoja1!$A$9:$AM$276,8,0)</f>
        <v>1000</v>
      </c>
      <c r="L9" s="16">
        <f t="shared" ref="L9:L22" si="1">SUM(F9:J9)</f>
        <v>17429.400000000001</v>
      </c>
      <c r="M9" s="15">
        <f>VLOOKUP($A9,[1]Hoja1!$A$9:$AM$276,33,0)</f>
        <v>2596.98</v>
      </c>
      <c r="N9" s="16">
        <f t="shared" ref="N9:N18" si="2">+L9-M9</f>
        <v>14832.420000000002</v>
      </c>
    </row>
    <row r="10" spans="1:14" s="11" customFormat="1" ht="10.5" customHeight="1" x14ac:dyDescent="0.25">
      <c r="A10" s="12" t="s">
        <v>19</v>
      </c>
      <c r="B10" s="13" t="s">
        <v>191</v>
      </c>
      <c r="C10" s="14" t="s">
        <v>200</v>
      </c>
      <c r="D10" s="14" t="s">
        <v>17</v>
      </c>
      <c r="E10" s="15">
        <f t="shared" si="0"/>
        <v>392.25</v>
      </c>
      <c r="F10" s="15">
        <f>VLOOKUP($A10,[1]Hoja1!$A$9:$AM$276,3,0)</f>
        <v>11767.5</v>
      </c>
      <c r="G10" s="15">
        <f>VLOOKUP($A10,[1]Hoja1!$A$9:$AM$276,7,0)</f>
        <v>0</v>
      </c>
      <c r="H10" s="15">
        <f>VLOOKUP($A10,[1]Hoja1!$A$9:$AM$276,5,0)+VLOOKUP($A10,[1]Hoja1!$A$9:$AM$276,6,0)</f>
        <v>0</v>
      </c>
      <c r="I10" s="15">
        <f>VLOOKUP($A10,[1]Hoja1!$A$9:$AM$276,4,0)</f>
        <v>0</v>
      </c>
      <c r="J10" s="15">
        <f>VLOOKUP($A10,[1]Hoja1!$A$9:$AM$276,9,0)</f>
        <v>3232.5</v>
      </c>
      <c r="K10" s="15">
        <f>VLOOKUP($A10,[1]Hoja1!$A$9:$AM$276,8,0)</f>
        <v>1000</v>
      </c>
      <c r="L10" s="16">
        <f t="shared" si="1"/>
        <v>15000</v>
      </c>
      <c r="M10" s="15">
        <f>VLOOKUP($A10,[1]Hoja1!$A$9:$AM$276,33,0)</f>
        <v>1995.88</v>
      </c>
      <c r="N10" s="16">
        <f t="shared" si="2"/>
        <v>13004.119999999999</v>
      </c>
    </row>
    <row r="11" spans="1:14" s="11" customFormat="1" ht="10.5" customHeight="1" x14ac:dyDescent="0.25">
      <c r="A11" s="12" t="s">
        <v>47</v>
      </c>
      <c r="B11" s="13" t="s">
        <v>190</v>
      </c>
      <c r="C11" s="14" t="s">
        <v>40</v>
      </c>
      <c r="D11" s="14" t="s">
        <v>17</v>
      </c>
      <c r="E11" s="15">
        <f t="shared" si="0"/>
        <v>285</v>
      </c>
      <c r="F11" s="15">
        <f>VLOOKUP($A11,[1]Hoja1!$A$9:$AM$276,3,0)</f>
        <v>8550</v>
      </c>
      <c r="G11" s="15">
        <f>VLOOKUP($A11,[1]Hoja1!$A$9:$AM$276,7,0)</f>
        <v>0</v>
      </c>
      <c r="H11" s="15">
        <f>VLOOKUP($A11,[1]Hoja1!$A$9:$AM$276,5,0)+VLOOKUP($A11,[1]Hoja1!$A$9:$AM$276,6,0)</f>
        <v>0</v>
      </c>
      <c r="I11" s="15">
        <f>VLOOKUP($A11,[1]Hoja1!$A$9:$AM$276,4,0)</f>
        <v>0</v>
      </c>
      <c r="J11" s="15">
        <f>VLOOKUP($A11,[1]Hoja1!$A$9:$AM$276,9,0)</f>
        <v>3450</v>
      </c>
      <c r="K11" s="15">
        <f>VLOOKUP($A11,[1]Hoja1!$A$9:$AM$276,8,0)</f>
        <v>1000</v>
      </c>
      <c r="L11" s="16">
        <f t="shared" si="1"/>
        <v>12000</v>
      </c>
      <c r="M11" s="15">
        <f>VLOOKUP($A11,[1]Hoja1!$A$9:$AM$276,33,0)</f>
        <v>4510.8100000000004</v>
      </c>
      <c r="N11" s="16">
        <f t="shared" si="2"/>
        <v>7489.19</v>
      </c>
    </row>
    <row r="12" spans="1:14" s="11" customFormat="1" ht="10.5" customHeight="1" x14ac:dyDescent="0.25">
      <c r="A12" s="12" t="s">
        <v>58</v>
      </c>
      <c r="B12" s="13" t="s">
        <v>189</v>
      </c>
      <c r="C12" s="14" t="s">
        <v>61</v>
      </c>
      <c r="D12" s="14" t="s">
        <v>120</v>
      </c>
      <c r="E12" s="15">
        <f t="shared" si="0"/>
        <v>249</v>
      </c>
      <c r="F12" s="15">
        <f>VLOOKUP($A12,[1]Hoja1!$A$9:$AM$276,3,0)</f>
        <v>7470</v>
      </c>
      <c r="G12" s="15">
        <f>VLOOKUP($A12,[1]Hoja1!$A$9:$AM$276,7,0)</f>
        <v>0</v>
      </c>
      <c r="H12" s="15">
        <f>VLOOKUP($A12,[1]Hoja1!$A$9:$AM$276,5,0)+VLOOKUP($A12,[1]Hoja1!$A$9:$AM$276,6,0)</f>
        <v>0</v>
      </c>
      <c r="I12" s="15">
        <f>VLOOKUP($A12,[1]Hoja1!$A$9:$AM$276,4,0)</f>
        <v>0</v>
      </c>
      <c r="J12" s="15">
        <f>VLOOKUP($A12,[1]Hoja1!$A$9:$AM$276,9,0)</f>
        <v>3300</v>
      </c>
      <c r="K12" s="15">
        <f>VLOOKUP($A12,[1]Hoja1!$A$9:$AM$276,8,0)</f>
        <v>1000</v>
      </c>
      <c r="L12" s="16">
        <f t="shared" si="1"/>
        <v>10770</v>
      </c>
      <c r="M12" s="15">
        <f>VLOOKUP($A12,[1]Hoja1!$A$9:$AM$276,33,0)</f>
        <v>4403.57</v>
      </c>
      <c r="N12" s="16">
        <f t="shared" si="2"/>
        <v>6366.43</v>
      </c>
    </row>
    <row r="13" spans="1:14" s="11" customFormat="1" ht="10.5" customHeight="1" x14ac:dyDescent="0.25">
      <c r="A13" s="12" t="s">
        <v>126</v>
      </c>
      <c r="B13" s="13" t="s">
        <v>207</v>
      </c>
      <c r="C13" s="14" t="s">
        <v>208</v>
      </c>
      <c r="D13" s="14" t="s">
        <v>120</v>
      </c>
      <c r="E13" s="15">
        <f>+F13/30</f>
        <v>475</v>
      </c>
      <c r="F13" s="15">
        <f>VLOOKUP($A13,[1]Hoja1!$A$9:$AM$276,3,0)</f>
        <v>14250</v>
      </c>
      <c r="G13" s="15">
        <f>VLOOKUP($A13,[1]Hoja1!$A$9:$AM$276,7,0)</f>
        <v>0</v>
      </c>
      <c r="H13" s="15">
        <f>VLOOKUP($A13,[1]Hoja1!$A$9:$AM$276,5,0)+VLOOKUP($A13,[1]Hoja1!$A$9:$AM$276,6,0)</f>
        <v>0</v>
      </c>
      <c r="I13" s="15">
        <f>VLOOKUP($A13,[1]Hoja1!$A$9:$AM$276,4,0)</f>
        <v>0</v>
      </c>
      <c r="J13" s="15">
        <f>VLOOKUP($A13,[1]Hoja1!$A$9:$AM$276,9,0)</f>
        <v>9537.56</v>
      </c>
      <c r="K13" s="15">
        <f>VLOOKUP($A13,[1]Hoja1!$A$9:$AM$276,8,0)</f>
        <v>1000</v>
      </c>
      <c r="L13" s="16">
        <f t="shared" si="1"/>
        <v>23787.559999999998</v>
      </c>
      <c r="M13" s="15">
        <f>VLOOKUP($A13,[1]Hoja1!$A$9:$AM$276,33,0)</f>
        <v>4117.74</v>
      </c>
      <c r="N13" s="16">
        <f>+L13-M13</f>
        <v>19669.82</v>
      </c>
    </row>
    <row r="14" spans="1:14" s="11" customFormat="1" ht="10.5" customHeight="1" x14ac:dyDescent="0.25">
      <c r="A14" s="26" t="s">
        <v>127</v>
      </c>
      <c r="B14" s="13" t="s">
        <v>197</v>
      </c>
      <c r="C14" s="14" t="s">
        <v>196</v>
      </c>
      <c r="D14" s="14" t="s">
        <v>120</v>
      </c>
      <c r="E14" s="15">
        <f>+F14/30</f>
        <v>650</v>
      </c>
      <c r="F14" s="15">
        <f>VLOOKUP($A14,[1]Hoja1!$A$9:$AM$276,3,0)</f>
        <v>19500</v>
      </c>
      <c r="G14" s="15">
        <f>VLOOKUP($A14,[1]Hoja1!$A$9:$AM$276,7,0)</f>
        <v>0</v>
      </c>
      <c r="H14" s="15">
        <f>VLOOKUP($A14,[1]Hoja1!$A$9:$AM$276,5,0)+VLOOKUP($A14,[1]Hoja1!$A$9:$AM$276,6,0)</f>
        <v>0</v>
      </c>
      <c r="I14" s="15">
        <f>VLOOKUP($A14,[1]Hoja1!$A$9:$AM$276,4,0)</f>
        <v>0</v>
      </c>
      <c r="J14" s="15">
        <f>VLOOKUP($A14,[1]Hoja1!$A$9:$AM$276,9,0)</f>
        <v>10500</v>
      </c>
      <c r="K14" s="15">
        <f>VLOOKUP($A14,[1]Hoja1!$A$9:$AM$276,8,0)</f>
        <v>1000</v>
      </c>
      <c r="L14" s="16">
        <f t="shared" si="1"/>
        <v>30000</v>
      </c>
      <c r="M14" s="15">
        <f>VLOOKUP($A14,[1]Hoja1!$A$9:$AM$276,33,0)</f>
        <v>5639.9</v>
      </c>
      <c r="N14" s="16">
        <f>+L14-M14</f>
        <v>24360.1</v>
      </c>
    </row>
    <row r="15" spans="1:14" s="11" customFormat="1" ht="10.5" customHeight="1" x14ac:dyDescent="0.25">
      <c r="A15" s="12" t="s">
        <v>134</v>
      </c>
      <c r="B15" s="13" t="s">
        <v>188</v>
      </c>
      <c r="C15" s="14" t="s">
        <v>135</v>
      </c>
      <c r="D15" s="14" t="s">
        <v>120</v>
      </c>
      <c r="E15" s="15">
        <f t="shared" si="0"/>
        <v>352.5</v>
      </c>
      <c r="F15" s="15">
        <f>VLOOKUP($A15,[1]Hoja1!$A$9:$AM$276,3,0)</f>
        <v>10575</v>
      </c>
      <c r="G15" s="15">
        <f>VLOOKUP($A15,[1]Hoja1!$A$9:$AM$276,7,0)</f>
        <v>0</v>
      </c>
      <c r="H15" s="15">
        <f>VLOOKUP($A15,[1]Hoja1!$A$9:$AM$276,5,0)+VLOOKUP($A15,[1]Hoja1!$A$9:$AM$276,6,0)</f>
        <v>0</v>
      </c>
      <c r="I15" s="15">
        <f>VLOOKUP($A15,[1]Hoja1!$A$9:$AM$276,4,0)</f>
        <v>0</v>
      </c>
      <c r="J15" s="15">
        <f>VLOOKUP($A15,[1]Hoja1!$A$9:$AM$276,9,0)</f>
        <v>9670.7000000000007</v>
      </c>
      <c r="K15" s="15">
        <f>VLOOKUP($A15,[1]Hoja1!$A$9:$AM$276,8,0)</f>
        <v>1000</v>
      </c>
      <c r="L15" s="16">
        <f t="shared" si="1"/>
        <v>20245.7</v>
      </c>
      <c r="M15" s="15">
        <f>VLOOKUP($A15,[1]Hoja1!$A$9:$AM$276,33,0)</f>
        <v>3245.7</v>
      </c>
      <c r="N15" s="16">
        <f t="shared" si="2"/>
        <v>17000</v>
      </c>
    </row>
    <row r="16" spans="1:14" s="11" customFormat="1" ht="10.5" customHeight="1" x14ac:dyDescent="0.25">
      <c r="A16" s="12" t="s">
        <v>132</v>
      </c>
      <c r="B16" s="13" t="s">
        <v>187</v>
      </c>
      <c r="C16" s="14" t="s">
        <v>100</v>
      </c>
      <c r="D16" s="14" t="s">
        <v>120</v>
      </c>
      <c r="E16" s="15">
        <f t="shared" si="0"/>
        <v>249</v>
      </c>
      <c r="F16" s="15">
        <f>VLOOKUP($A16,[1]Hoja1!$A$9:$AM$276,3,0)</f>
        <v>7470</v>
      </c>
      <c r="G16" s="15">
        <f>VLOOKUP($A16,[1]Hoja1!$A$9:$AM$276,7,0)</f>
        <v>0</v>
      </c>
      <c r="H16" s="15">
        <f>VLOOKUP($A16,[1]Hoja1!$A$9:$AM$276,5,0)+VLOOKUP($A16,[1]Hoja1!$A$9:$AM$276,6,0)</f>
        <v>0</v>
      </c>
      <c r="I16" s="15">
        <f>VLOOKUP($A16,[1]Hoja1!$A$9:$AM$276,4,0)</f>
        <v>0</v>
      </c>
      <c r="J16" s="15">
        <f>VLOOKUP($A16,[1]Hoja1!$A$9:$AM$276,9,0)</f>
        <v>1425</v>
      </c>
      <c r="K16" s="15">
        <f>VLOOKUP($A16,[1]Hoja1!$A$9:$AM$276,8,0)</f>
        <v>1000</v>
      </c>
      <c r="L16" s="16">
        <f t="shared" si="1"/>
        <v>8895</v>
      </c>
      <c r="M16" s="15">
        <f>VLOOKUP($A16,[1]Hoja1!$A$9:$AM$276,33,0)</f>
        <v>702.56</v>
      </c>
      <c r="N16" s="16">
        <f t="shared" si="2"/>
        <v>8192.44</v>
      </c>
    </row>
    <row r="17" spans="1:14" s="11" customFormat="1" ht="10.5" customHeight="1" x14ac:dyDescent="0.25">
      <c r="A17" s="12" t="s">
        <v>133</v>
      </c>
      <c r="B17" s="13" t="s">
        <v>186</v>
      </c>
      <c r="C17" s="14" t="s">
        <v>100</v>
      </c>
      <c r="D17" s="14" t="s">
        <v>120</v>
      </c>
      <c r="E17" s="15">
        <f t="shared" si="0"/>
        <v>352.5</v>
      </c>
      <c r="F17" s="15">
        <f>VLOOKUP($A17,[1]Hoja1!$A$9:$AM$276,3,0)</f>
        <v>10575</v>
      </c>
      <c r="G17" s="15">
        <f>VLOOKUP($A17,[1]Hoja1!$A$9:$AM$276,7,0)</f>
        <v>0</v>
      </c>
      <c r="H17" s="15">
        <f>VLOOKUP($A17,[1]Hoja1!$A$9:$AM$276,5,0)+VLOOKUP($A17,[1]Hoja1!$A$9:$AM$276,6,0)</f>
        <v>0</v>
      </c>
      <c r="I17" s="15">
        <f>VLOOKUP($A17,[1]Hoja1!$A$9:$AM$276,4,0)</f>
        <v>0</v>
      </c>
      <c r="J17" s="15">
        <f>VLOOKUP($A17,[1]Hoja1!$A$9:$AM$276,9,0)</f>
        <v>7036.16</v>
      </c>
      <c r="K17" s="15">
        <f>VLOOKUP($A17,[1]Hoja1!$A$9:$AM$276,8,0)</f>
        <v>1000</v>
      </c>
      <c r="L17" s="16">
        <f t="shared" si="1"/>
        <v>17611.16</v>
      </c>
      <c r="M17" s="15">
        <f>VLOOKUP($A17,[1]Hoja1!$A$9:$AM$276,33,0)</f>
        <v>2611.16</v>
      </c>
      <c r="N17" s="16">
        <f t="shared" si="2"/>
        <v>15000</v>
      </c>
    </row>
    <row r="18" spans="1:14" s="11" customFormat="1" ht="10.5" customHeight="1" x14ac:dyDescent="0.25">
      <c r="A18" s="12" t="s">
        <v>144</v>
      </c>
      <c r="B18" s="13" t="s">
        <v>145</v>
      </c>
      <c r="C18" s="14" t="s">
        <v>100</v>
      </c>
      <c r="D18" s="14" t="s">
        <v>120</v>
      </c>
      <c r="E18" s="15">
        <v>208</v>
      </c>
      <c r="F18" s="15">
        <f>VLOOKUP($A18,[1]Hoja1!$A$9:$AM$276,3,0)</f>
        <v>7470</v>
      </c>
      <c r="G18" s="15">
        <f>VLOOKUP($A18,[1]Hoja1!$A$9:$AM$276,7,0)</f>
        <v>0</v>
      </c>
      <c r="H18" s="15">
        <f>VLOOKUP($A18,[1]Hoja1!$A$9:$AM$276,5,0)+VLOOKUP($A18,[1]Hoja1!$A$9:$AM$276,6,0)</f>
        <v>0</v>
      </c>
      <c r="I18" s="15">
        <f>VLOOKUP($A18,[1]Hoja1!$A$9:$AM$276,4,0)</f>
        <v>0</v>
      </c>
      <c r="J18" s="15">
        <f>VLOOKUP($A18,[1]Hoja1!$A$9:$AM$276,9,0)</f>
        <v>3755.76</v>
      </c>
      <c r="K18" s="15">
        <f>VLOOKUP($A18,[1]Hoja1!$A$9:$AM$276,8,0)</f>
        <v>1000</v>
      </c>
      <c r="L18" s="16">
        <f t="shared" si="1"/>
        <v>11225.76</v>
      </c>
      <c r="M18" s="15">
        <f>VLOOKUP($A18,[1]Hoja1!$A$9:$AM$276,33,0)</f>
        <v>1225.76</v>
      </c>
      <c r="N18" s="16">
        <f t="shared" si="2"/>
        <v>10000</v>
      </c>
    </row>
    <row r="19" spans="1:14" s="11" customFormat="1" ht="10.5" customHeight="1" x14ac:dyDescent="0.25">
      <c r="A19" s="12" t="s">
        <v>160</v>
      </c>
      <c r="B19" s="13" t="s">
        <v>161</v>
      </c>
      <c r="C19" s="14" t="s">
        <v>100</v>
      </c>
      <c r="D19" s="14" t="s">
        <v>120</v>
      </c>
      <c r="E19" s="15">
        <v>352.5</v>
      </c>
      <c r="F19" s="15">
        <f>VLOOKUP($A19,[1]Hoja1!$A$9:$AM$276,3,0)</f>
        <v>10575</v>
      </c>
      <c r="G19" s="15">
        <f>VLOOKUP($A19,[1]Hoja1!$A$9:$AM$276,7,0)</f>
        <v>0</v>
      </c>
      <c r="H19" s="15">
        <f>VLOOKUP($A19,[1]Hoja1!$A$9:$AM$276,5,0)+VLOOKUP($A19,[1]Hoja1!$A$9:$AM$276,6,0)</f>
        <v>0</v>
      </c>
      <c r="I19" s="15">
        <f>VLOOKUP($A19,[1]Hoja1!$A$9:$AM$276,4,0)</f>
        <v>0</v>
      </c>
      <c r="J19" s="15">
        <f>VLOOKUP($A19,[1]Hoja1!$A$9:$AM$276,9,0)</f>
        <v>7036.16</v>
      </c>
      <c r="K19" s="15">
        <f>VLOOKUP($A19,[1]Hoja1!$A$9:$AM$276,8,0)</f>
        <v>1000</v>
      </c>
      <c r="L19" s="16">
        <f t="shared" si="1"/>
        <v>17611.16</v>
      </c>
      <c r="M19" s="15">
        <f>VLOOKUP($A19,[1]Hoja1!$A$9:$AM$276,33,0)</f>
        <v>2611.16</v>
      </c>
      <c r="N19" s="16">
        <f t="shared" ref="N19" si="3">+L19-M19</f>
        <v>15000</v>
      </c>
    </row>
    <row r="20" spans="1:14" s="11" customFormat="1" ht="10.5" customHeight="1" x14ac:dyDescent="0.25">
      <c r="A20" s="12" t="s">
        <v>170</v>
      </c>
      <c r="B20" s="13" t="s">
        <v>171</v>
      </c>
      <c r="C20" s="14" t="s">
        <v>100</v>
      </c>
      <c r="D20" s="14" t="s">
        <v>120</v>
      </c>
      <c r="E20" s="15">
        <v>456</v>
      </c>
      <c r="F20" s="15">
        <f>VLOOKUP($A20,[1]Hoja1!$A$9:$AM$276,3,0)</f>
        <v>13680</v>
      </c>
      <c r="G20" s="15">
        <f>VLOOKUP($A20,[1]Hoja1!$A$9:$AM$276,7,0)</f>
        <v>0</v>
      </c>
      <c r="H20" s="15">
        <f>VLOOKUP($A20,[1]Hoja1!$A$9:$AM$276,5,0)+VLOOKUP($A20,[1]Hoja1!$A$9:$AM$276,6,0)</f>
        <v>0</v>
      </c>
      <c r="I20" s="15">
        <f>VLOOKUP($A20,[1]Hoja1!$A$9:$AM$276,4,0)</f>
        <v>0</v>
      </c>
      <c r="J20" s="15">
        <f>VLOOKUP($A20,[1]Hoja1!$A$9:$AM$276,9,0)</f>
        <v>9221.42</v>
      </c>
      <c r="K20" s="15">
        <f>VLOOKUP($A20,[1]Hoja1!$A$9:$AM$276,8,0)</f>
        <v>1000</v>
      </c>
      <c r="L20" s="16">
        <f t="shared" si="1"/>
        <v>22901.42</v>
      </c>
      <c r="M20" s="15">
        <f>VLOOKUP($A20,[1]Hoja1!$A$9:$AM$276,33,0)</f>
        <v>3901.42</v>
      </c>
      <c r="N20" s="16">
        <f t="shared" ref="N20:N21" si="4">+L20-M20</f>
        <v>19000</v>
      </c>
    </row>
    <row r="21" spans="1:14" s="11" customFormat="1" ht="10.5" customHeight="1" x14ac:dyDescent="0.25">
      <c r="A21" s="12" t="s">
        <v>177</v>
      </c>
      <c r="B21" s="13" t="s">
        <v>178</v>
      </c>
      <c r="C21" s="14" t="s">
        <v>100</v>
      </c>
      <c r="D21" s="14" t="s">
        <v>120</v>
      </c>
      <c r="E21" s="15">
        <v>475</v>
      </c>
      <c r="F21" s="15">
        <f>VLOOKUP($A21,[1]Hoja1!$A$9:$AM$276,3,0)</f>
        <v>14250</v>
      </c>
      <c r="G21" s="15">
        <f>VLOOKUP($A21,[1]Hoja1!$A$9:$AM$276,7,0)</f>
        <v>0</v>
      </c>
      <c r="H21" s="15">
        <f>VLOOKUP($A21,[1]Hoja1!$A$9:$AM$276,5,0)+VLOOKUP($A21,[1]Hoja1!$A$9:$AM$276,6,0)</f>
        <v>0</v>
      </c>
      <c r="I21" s="15">
        <f>VLOOKUP($A21,[1]Hoja1!$A$9:$AM$276,4,0)</f>
        <v>0</v>
      </c>
      <c r="J21" s="15">
        <f>VLOOKUP($A21,[1]Hoja1!$A$9:$AM$276,9,0)</f>
        <v>9537.56</v>
      </c>
      <c r="K21" s="15">
        <f>VLOOKUP($A21,[1]Hoja1!$A$9:$AM$276,8,0)</f>
        <v>1000</v>
      </c>
      <c r="L21" s="16">
        <f t="shared" si="1"/>
        <v>23787.559999999998</v>
      </c>
      <c r="M21" s="15">
        <f>VLOOKUP($A21,[1]Hoja1!$A$9:$AM$276,33,0)</f>
        <v>4117.74</v>
      </c>
      <c r="N21" s="16">
        <f t="shared" si="4"/>
        <v>19669.82</v>
      </c>
    </row>
    <row r="22" spans="1:14" s="11" customFormat="1" ht="10.5" customHeight="1" x14ac:dyDescent="0.25">
      <c r="A22" s="12" t="s">
        <v>225</v>
      </c>
      <c r="B22" s="13" t="s">
        <v>226</v>
      </c>
      <c r="C22" s="14" t="s">
        <v>100</v>
      </c>
      <c r="D22" s="14" t="s">
        <v>120</v>
      </c>
      <c r="E22" s="15">
        <v>475</v>
      </c>
      <c r="F22" s="15">
        <f>VLOOKUP($A22,[1]Hoja1!$A$9:$AM$276,3,0)</f>
        <v>8000.1</v>
      </c>
      <c r="G22" s="15">
        <f>VLOOKUP($A22,[1]Hoja1!$A$9:$AM$276,7,0)</f>
        <v>0</v>
      </c>
      <c r="H22" s="15">
        <f>VLOOKUP($A22,[1]Hoja1!$A$9:$AM$276,5,0)+VLOOKUP($A22,[1]Hoja1!$A$9:$AM$276,6,0)</f>
        <v>0</v>
      </c>
      <c r="I22" s="15">
        <f>VLOOKUP($A22,[1]Hoja1!$A$9:$AM$276,4,0)</f>
        <v>0</v>
      </c>
      <c r="J22" s="15">
        <f>VLOOKUP($A22,[1]Hoja1!$A$9:$AM$276,9,0)</f>
        <v>7095.81</v>
      </c>
      <c r="K22" s="15">
        <f>VLOOKUP($A22,[1]Hoja1!$A$9:$AM$276,8,0)</f>
        <v>1000</v>
      </c>
      <c r="L22" s="16">
        <f t="shared" si="1"/>
        <v>15095.91</v>
      </c>
      <c r="M22" s="15">
        <f>VLOOKUP($A22,[1]Hoja1!$A$9:$AM$276,33,0)</f>
        <v>1907.49</v>
      </c>
      <c r="N22" s="16">
        <f t="shared" ref="N22" si="5">+L22-M22</f>
        <v>13188.42</v>
      </c>
    </row>
    <row r="23" spans="1:14" s="11" customFormat="1" ht="10.5" customHeight="1" x14ac:dyDescent="0.25">
      <c r="A23" s="12"/>
      <c r="B23" s="13"/>
      <c r="C23" s="14"/>
      <c r="D23" s="14"/>
      <c r="E23" s="15"/>
      <c r="F23" s="15"/>
      <c r="G23" s="14"/>
      <c r="H23" s="14"/>
      <c r="I23" s="14"/>
      <c r="J23" s="14"/>
      <c r="K23" s="14"/>
      <c r="L23" s="16"/>
      <c r="M23" s="16"/>
      <c r="N23" s="16"/>
    </row>
    <row r="24" spans="1:14" s="11" customFormat="1" ht="10.5" customHeight="1" x14ac:dyDescent="0.25">
      <c r="A24" s="12"/>
      <c r="B24" s="13"/>
      <c r="C24" s="14"/>
      <c r="D24" s="14"/>
      <c r="E24" s="15"/>
      <c r="F24" s="15"/>
      <c r="G24" s="14"/>
      <c r="H24" s="14"/>
      <c r="I24" s="15">
        <v>0</v>
      </c>
      <c r="J24" s="14"/>
      <c r="K24" s="14"/>
      <c r="L24" s="16"/>
      <c r="M24" s="16"/>
      <c r="N24" s="16"/>
    </row>
    <row r="25" spans="1:14" s="11" customFormat="1" ht="17.25" customHeight="1" x14ac:dyDescent="0.25">
      <c r="A25" s="6" t="s">
        <v>174</v>
      </c>
      <c r="B25" s="7"/>
      <c r="C25" s="8"/>
      <c r="D25" s="8"/>
      <c r="E25" s="9"/>
      <c r="F25" s="9"/>
      <c r="G25" s="8"/>
      <c r="H25" s="8"/>
      <c r="I25" s="8"/>
      <c r="J25" s="8"/>
      <c r="K25" s="8"/>
      <c r="L25" s="10"/>
      <c r="M25" s="10"/>
      <c r="N25" s="10"/>
    </row>
    <row r="26" spans="1:14" s="11" customFormat="1" ht="10.5" customHeight="1" x14ac:dyDescent="0.25">
      <c r="A26" s="12" t="s">
        <v>175</v>
      </c>
      <c r="B26" s="13" t="s">
        <v>176</v>
      </c>
      <c r="C26" s="14" t="s">
        <v>16</v>
      </c>
      <c r="D26" s="14" t="s">
        <v>120</v>
      </c>
      <c r="E26" s="15">
        <f t="shared" ref="E26" si="6">+F26/30</f>
        <v>249</v>
      </c>
      <c r="F26" s="15">
        <f>VLOOKUP($A26,[1]Hoja1!$A$9:$AM$276,3,0)</f>
        <v>7470</v>
      </c>
      <c r="G26" s="15">
        <f>VLOOKUP($A26,[1]Hoja1!$A$9:$AM$276,7,0)</f>
        <v>5680.74</v>
      </c>
      <c r="H26" s="15">
        <f>VLOOKUP($A26,[1]Hoja1!$A$9:$AM$276,5,0)+VLOOKUP($A26,[1]Hoja1!$A$9:$AM$276,6,0)</f>
        <v>196.61</v>
      </c>
      <c r="I26" s="15">
        <f>VLOOKUP($A26,[1]Hoja1!$A$9:$AM$276,4,0)</f>
        <v>0</v>
      </c>
      <c r="J26" s="15">
        <f>VLOOKUP($A26,[1]Hoja1!$A$9:$AM$276,9,0)</f>
        <v>900</v>
      </c>
      <c r="K26" s="15">
        <f>VLOOKUP($A26,[1]Hoja1!$A$9:$AM$276,8,0)</f>
        <v>1000</v>
      </c>
      <c r="L26" s="16">
        <f>SUM(F26:J26)</f>
        <v>14247.35</v>
      </c>
      <c r="M26" s="15">
        <f>VLOOKUP($A26,[1]Hoja1!$A$9:$AM$276,33,0)</f>
        <v>895.47</v>
      </c>
      <c r="N26" s="16">
        <f t="shared" ref="N26" si="7">+L26-M26</f>
        <v>13351.880000000001</v>
      </c>
    </row>
    <row r="27" spans="1:14" s="11" customFormat="1" ht="10.5" customHeight="1" x14ac:dyDescent="0.25">
      <c r="A27" s="12"/>
      <c r="B27" s="13"/>
      <c r="C27" s="14"/>
      <c r="D27" s="14"/>
      <c r="E27" s="15"/>
      <c r="F27" s="15"/>
      <c r="G27" s="14"/>
      <c r="H27" s="14"/>
      <c r="I27" s="15">
        <v>0</v>
      </c>
      <c r="J27" s="14"/>
      <c r="K27" s="14"/>
      <c r="L27" s="16"/>
      <c r="M27" s="16"/>
      <c r="N27" s="16"/>
    </row>
    <row r="28" spans="1:14" s="11" customFormat="1" ht="17.25" customHeight="1" x14ac:dyDescent="0.25">
      <c r="A28" s="6" t="s">
        <v>20</v>
      </c>
      <c r="B28" s="7"/>
      <c r="C28" s="8"/>
      <c r="D28" s="8"/>
      <c r="E28" s="9"/>
      <c r="F28" s="9"/>
      <c r="G28" s="8"/>
      <c r="H28" s="8"/>
      <c r="I28" s="8"/>
      <c r="J28" s="8"/>
      <c r="K28" s="8"/>
      <c r="L28" s="10"/>
      <c r="M28" s="10"/>
      <c r="N28" s="10"/>
    </row>
    <row r="29" spans="1:14" s="11" customFormat="1" ht="10.5" customHeight="1" x14ac:dyDescent="0.25">
      <c r="A29" s="12" t="s">
        <v>99</v>
      </c>
      <c r="B29" s="13" t="s">
        <v>105</v>
      </c>
      <c r="C29" s="14" t="s">
        <v>16</v>
      </c>
      <c r="D29" s="14" t="s">
        <v>120</v>
      </c>
      <c r="E29" s="15">
        <f t="shared" ref="E29:E30" si="8">+F29/30</f>
        <v>249</v>
      </c>
      <c r="F29" s="15">
        <f>VLOOKUP($A29,[1]Hoja1!$A$9:$AM$276,3,0)</f>
        <v>7470</v>
      </c>
      <c r="G29" s="15">
        <f>VLOOKUP($A29,[1]Hoja1!$A$9:$AM$276,7,0)</f>
        <v>0</v>
      </c>
      <c r="H29" s="15">
        <f>VLOOKUP($A29,[1]Hoja1!$A$9:$AM$276,5,0)+VLOOKUP($A29,[1]Hoja1!$A$9:$AM$276,6,0)</f>
        <v>0</v>
      </c>
      <c r="I29" s="15">
        <f>VLOOKUP($A29,[1]Hoja1!$A$9:$AM$276,4,0)</f>
        <v>0</v>
      </c>
      <c r="J29" s="15">
        <f>VLOOKUP($A29,[1]Hoja1!$A$9:$AM$276,9,0)</f>
        <v>2600</v>
      </c>
      <c r="K29" s="15">
        <f>VLOOKUP($A29,[1]Hoja1!$A$9:$AM$276,8,0)</f>
        <v>1000</v>
      </c>
      <c r="L29" s="16">
        <f t="shared" ref="L29:L30" si="9">SUM(F29:J29)</f>
        <v>10070</v>
      </c>
      <c r="M29" s="15">
        <f>VLOOKUP($A29,[1]Hoja1!$A$9:$AM$276,33,0)</f>
        <v>2055.46</v>
      </c>
      <c r="N29" s="16">
        <f t="shared" ref="N29:N30" si="10">+L29-M29</f>
        <v>8014.54</v>
      </c>
    </row>
    <row r="30" spans="1:14" s="11" customFormat="1" ht="10.5" customHeight="1" x14ac:dyDescent="0.25">
      <c r="A30" s="12" t="s">
        <v>123</v>
      </c>
      <c r="B30" s="13" t="s">
        <v>124</v>
      </c>
      <c r="C30" s="14" t="s">
        <v>198</v>
      </c>
      <c r="D30" s="14" t="s">
        <v>120</v>
      </c>
      <c r="E30" s="15">
        <f t="shared" si="8"/>
        <v>333.33</v>
      </c>
      <c r="F30" s="15">
        <f>VLOOKUP($A30,[1]Hoja1!$A$9:$AM$276,3,0)</f>
        <v>9999.9</v>
      </c>
      <c r="G30" s="15">
        <f>VLOOKUP($A30,[1]Hoja1!$A$9:$AM$276,7,0)</f>
        <v>0</v>
      </c>
      <c r="H30" s="15">
        <f>VLOOKUP($A30,[1]Hoja1!$A$9:$AM$276,5,0)+VLOOKUP($A30,[1]Hoja1!$A$9:$AM$276,6,0)</f>
        <v>0</v>
      </c>
      <c r="I30" s="15">
        <f>VLOOKUP($A30,[1]Hoja1!$A$9:$AM$276,4,0)</f>
        <v>0</v>
      </c>
      <c r="J30" s="15">
        <f>VLOOKUP($A30,[1]Hoja1!$A$9:$AM$276,9,0)</f>
        <v>9000.1</v>
      </c>
      <c r="K30" s="15">
        <f>VLOOKUP($A30,[1]Hoja1!$A$9:$AM$276,8,0)</f>
        <v>1000</v>
      </c>
      <c r="L30" s="16">
        <f t="shared" si="9"/>
        <v>19000</v>
      </c>
      <c r="M30" s="15">
        <f>VLOOKUP($A30,[1]Hoja1!$A$9:$AM$276,33,0)</f>
        <v>2943.86</v>
      </c>
      <c r="N30" s="16">
        <f t="shared" si="10"/>
        <v>16056.14</v>
      </c>
    </row>
    <row r="31" spans="1:14" s="11" customFormat="1" ht="10.5" customHeight="1" x14ac:dyDescent="0.25">
      <c r="A31" s="12"/>
      <c r="B31" s="13"/>
      <c r="C31" s="14"/>
      <c r="D31" s="14"/>
      <c r="E31" s="15"/>
      <c r="F31" s="15"/>
      <c r="G31" s="14"/>
      <c r="H31" s="14"/>
      <c r="I31" s="15">
        <v>0</v>
      </c>
      <c r="J31" s="14"/>
      <c r="K31" s="14"/>
      <c r="L31" s="16"/>
      <c r="M31" s="16"/>
      <c r="N31" s="16"/>
    </row>
    <row r="32" spans="1:14" s="11" customFormat="1" ht="17.25" customHeight="1" x14ac:dyDescent="0.25">
      <c r="A32" s="6" t="s">
        <v>21</v>
      </c>
      <c r="B32" s="7"/>
      <c r="C32" s="8"/>
      <c r="D32" s="8"/>
      <c r="E32" s="9"/>
      <c r="F32" s="9"/>
      <c r="G32" s="8"/>
      <c r="H32" s="8"/>
      <c r="I32" s="8"/>
      <c r="J32" s="8"/>
      <c r="K32" s="8"/>
      <c r="L32" s="10"/>
      <c r="M32" s="10"/>
      <c r="N32" s="10"/>
    </row>
    <row r="33" spans="1:14" s="11" customFormat="1" ht="10.5" customHeight="1" x14ac:dyDescent="0.25">
      <c r="A33" s="12" t="s">
        <v>22</v>
      </c>
      <c r="B33" s="13" t="s">
        <v>23</v>
      </c>
      <c r="C33" s="14" t="s">
        <v>16</v>
      </c>
      <c r="D33" s="14" t="s">
        <v>17</v>
      </c>
      <c r="E33" s="15">
        <f t="shared" ref="E33" si="11">+F33/30</f>
        <v>305.60000000000002</v>
      </c>
      <c r="F33" s="15">
        <f>VLOOKUP($A33,[1]Hoja1!$A$9:$AM$276,3,0)</f>
        <v>9168</v>
      </c>
      <c r="G33" s="15">
        <f>VLOOKUP($A33,[1]Hoja1!$A$9:$AM$276,7,0)</f>
        <v>0</v>
      </c>
      <c r="H33" s="15">
        <f>VLOOKUP($A33,[1]Hoja1!$A$9:$AM$276,5,0)+VLOOKUP($A33,[1]Hoja1!$A$9:$AM$276,6,0)</f>
        <v>0</v>
      </c>
      <c r="I33" s="15">
        <f>VLOOKUP($A33,[1]Hoja1!$A$9:$AM$276,4,0)</f>
        <v>0</v>
      </c>
      <c r="J33" s="15">
        <f>VLOOKUP($A33,[1]Hoja1!$A$9:$AM$276,9,0)</f>
        <v>832</v>
      </c>
      <c r="K33" s="15">
        <f>VLOOKUP($A33,[1]Hoja1!$A$9:$AM$276,8,0)</f>
        <v>1000</v>
      </c>
      <c r="L33" s="16">
        <f>SUM(F33:J33)</f>
        <v>10000</v>
      </c>
      <c r="M33" s="15">
        <f>VLOOKUP($A33,[1]Hoja1!$A$9:$AM$276,33,0)</f>
        <v>4507.22</v>
      </c>
      <c r="N33" s="16">
        <f t="shared" ref="N33" si="12">+L33-M33</f>
        <v>5492.78</v>
      </c>
    </row>
    <row r="34" spans="1:14" s="11" customFormat="1" ht="10.5" customHeight="1" x14ac:dyDescent="0.25">
      <c r="A34" s="12" t="s">
        <v>24</v>
      </c>
      <c r="B34" s="13"/>
      <c r="C34" s="14"/>
      <c r="D34" s="14"/>
      <c r="E34" s="15"/>
      <c r="F34" s="15"/>
      <c r="G34" s="15"/>
      <c r="H34" s="15"/>
      <c r="I34" s="15"/>
      <c r="J34" s="15"/>
      <c r="K34" s="15"/>
      <c r="L34" s="16"/>
      <c r="M34" s="15"/>
      <c r="N34" s="16"/>
    </row>
    <row r="35" spans="1:14" s="11" customFormat="1" ht="10.5" customHeight="1" x14ac:dyDescent="0.25">
      <c r="A35" s="12"/>
      <c r="B35" s="13"/>
      <c r="C35" s="14"/>
      <c r="D35" s="14"/>
      <c r="E35" s="15"/>
      <c r="F35" s="15"/>
      <c r="G35" s="14"/>
      <c r="H35" s="14"/>
      <c r="I35" s="15"/>
      <c r="J35" s="14"/>
      <c r="K35" s="14"/>
      <c r="L35" s="16"/>
      <c r="M35" s="16"/>
      <c r="N35" s="16"/>
    </row>
    <row r="36" spans="1:14" s="11" customFormat="1" ht="17.25" customHeight="1" x14ac:dyDescent="0.25">
      <c r="A36" s="6" t="s">
        <v>25</v>
      </c>
      <c r="B36" s="7"/>
      <c r="C36" s="8"/>
      <c r="D36" s="8"/>
      <c r="E36" s="9"/>
      <c r="F36" s="9"/>
      <c r="G36" s="8"/>
      <c r="H36" s="8"/>
      <c r="I36" s="8"/>
      <c r="J36" s="8"/>
      <c r="K36" s="8"/>
      <c r="L36" s="10"/>
      <c r="M36" s="10"/>
      <c r="N36" s="10"/>
    </row>
    <row r="37" spans="1:14" s="11" customFormat="1" ht="10.5" customHeight="1" x14ac:dyDescent="0.25">
      <c r="A37" s="17" t="s">
        <v>26</v>
      </c>
      <c r="B37" s="13" t="s">
        <v>27</v>
      </c>
      <c r="C37" s="14" t="s">
        <v>28</v>
      </c>
      <c r="D37" s="14" t="s">
        <v>17</v>
      </c>
      <c r="E37" s="15">
        <f>+F37/30</f>
        <v>342.5</v>
      </c>
      <c r="F37" s="15">
        <f>VLOOKUP($A37,[1]Hoja1!$A$9:$AM$276,3,0)</f>
        <v>10275</v>
      </c>
      <c r="G37" s="15">
        <f>VLOOKUP($A37,[1]Hoja1!$A$9:$AM$276,7,0)</f>
        <v>0</v>
      </c>
      <c r="H37" s="15">
        <f>VLOOKUP($A37,[1]Hoja1!$A$9:$AM$276,5,0)+VLOOKUP($A37,[1]Hoja1!$A$9:$AM$276,6,0)</f>
        <v>0</v>
      </c>
      <c r="I37" s="15">
        <f>VLOOKUP($A37,[1]Hoja1!$A$9:$AM$276,4,0)</f>
        <v>0</v>
      </c>
      <c r="J37" s="15">
        <f>VLOOKUP($A37,[1]Hoja1!$A$9:$AM$276,9,0)</f>
        <v>1925</v>
      </c>
      <c r="K37" s="15">
        <f>VLOOKUP($A37,[1]Hoja1!$A$9:$AM$276,8,0)</f>
        <v>1000</v>
      </c>
      <c r="L37" s="16">
        <f>SUM(F37:J37)</f>
        <v>12200</v>
      </c>
      <c r="M37" s="15">
        <f>VLOOKUP($A37,[1]Hoja1!$A$9:$AM$276,33,0)</f>
        <v>2947.1</v>
      </c>
      <c r="N37" s="16">
        <f>+L37-M37</f>
        <v>9252.9</v>
      </c>
    </row>
    <row r="38" spans="1:14" s="11" customFormat="1" ht="10.5" customHeight="1" x14ac:dyDescent="0.25">
      <c r="A38" s="17"/>
      <c r="B38" s="13"/>
      <c r="C38" s="14"/>
      <c r="D38" s="14"/>
      <c r="E38" s="15"/>
      <c r="F38" s="15"/>
      <c r="G38" s="14"/>
      <c r="H38" s="14"/>
      <c r="I38" s="14"/>
      <c r="J38" s="14"/>
      <c r="K38" s="14"/>
      <c r="L38" s="16"/>
      <c r="M38" s="16"/>
      <c r="N38" s="16"/>
    </row>
    <row r="39" spans="1:14" s="11" customFormat="1" ht="17.25" customHeight="1" x14ac:dyDescent="0.25">
      <c r="A39" s="6" t="s">
        <v>29</v>
      </c>
      <c r="B39" s="7"/>
      <c r="C39" s="8"/>
      <c r="D39" s="8"/>
      <c r="E39" s="9"/>
      <c r="F39" s="9"/>
      <c r="G39" s="8"/>
      <c r="H39" s="8"/>
      <c r="I39" s="8"/>
      <c r="J39" s="8"/>
      <c r="K39" s="8"/>
      <c r="L39" s="10"/>
      <c r="M39" s="10"/>
      <c r="N39" s="10"/>
    </row>
    <row r="40" spans="1:14" s="11" customFormat="1" ht="10.5" customHeight="1" x14ac:dyDescent="0.25">
      <c r="A40" s="12" t="s">
        <v>30</v>
      </c>
      <c r="B40" s="13" t="s">
        <v>31</v>
      </c>
      <c r="C40" s="14" t="s">
        <v>16</v>
      </c>
      <c r="D40" s="14" t="s">
        <v>17</v>
      </c>
      <c r="E40" s="15">
        <f t="shared" ref="E40:E42" si="13">+F40/30</f>
        <v>480.3</v>
      </c>
      <c r="F40" s="15">
        <f>VLOOKUP($A40,[1]Hoja1!$A$9:$AM$276,3,0)</f>
        <v>14409</v>
      </c>
      <c r="G40" s="15">
        <f>VLOOKUP($A40,[1]Hoja1!$A$9:$AM$276,7,0)</f>
        <v>0</v>
      </c>
      <c r="H40" s="15">
        <f>VLOOKUP($A40,[1]Hoja1!$A$9:$AM$276,5,0)+VLOOKUP($A40,[1]Hoja1!$A$9:$AM$276,6,0)</f>
        <v>0</v>
      </c>
      <c r="I40" s="15">
        <f>VLOOKUP($A40,[1]Hoja1!$A$9:$AM$276,4,0)</f>
        <v>0</v>
      </c>
      <c r="J40" s="15">
        <f>VLOOKUP($A40,[1]Hoja1!$A$9:$AM$276,9,0)</f>
        <v>0</v>
      </c>
      <c r="K40" s="15">
        <f>VLOOKUP($A40,[1]Hoja1!$A$9:$AM$276,8,0)</f>
        <v>1000</v>
      </c>
      <c r="L40" s="16">
        <f t="shared" ref="L40:L42" si="14">SUM(F40:J40)</f>
        <v>14409</v>
      </c>
      <c r="M40" s="15">
        <f>VLOOKUP($A40,[1]Hoja1!$A$9:$AM$276,33,0)</f>
        <v>7959.57</v>
      </c>
      <c r="N40" s="16">
        <f t="shared" ref="N40:N42" si="15">+L40-M40</f>
        <v>6449.43</v>
      </c>
    </row>
    <row r="41" spans="1:14" s="11" customFormat="1" ht="10.5" customHeight="1" x14ac:dyDescent="0.25">
      <c r="A41" s="12" t="s">
        <v>128</v>
      </c>
      <c r="B41" s="13" t="s">
        <v>129</v>
      </c>
      <c r="C41" s="14" t="s">
        <v>130</v>
      </c>
      <c r="D41" s="14" t="s">
        <v>120</v>
      </c>
      <c r="E41" s="15">
        <f t="shared" si="13"/>
        <v>249</v>
      </c>
      <c r="F41" s="15">
        <f>VLOOKUP($A41,[1]Hoja1!$A$9:$AM$276,3,0)</f>
        <v>7470</v>
      </c>
      <c r="G41" s="15">
        <f>VLOOKUP($A41,[1]Hoja1!$A$9:$AM$276,7,0)</f>
        <v>0</v>
      </c>
      <c r="H41" s="15">
        <f>VLOOKUP($A41,[1]Hoja1!$A$9:$AM$276,5,0)+VLOOKUP($A41,[1]Hoja1!$A$9:$AM$276,6,0)</f>
        <v>0</v>
      </c>
      <c r="I41" s="15">
        <f>VLOOKUP($A41,[1]Hoja1!$A$9:$AM$276,4,0)</f>
        <v>0</v>
      </c>
      <c r="J41" s="15">
        <f>VLOOKUP($A41,[1]Hoja1!$A$9:$AM$276,9,0)</f>
        <v>2700</v>
      </c>
      <c r="K41" s="15">
        <f>VLOOKUP($A41,[1]Hoja1!$A$9:$AM$276,8,0)</f>
        <v>1000</v>
      </c>
      <c r="L41" s="16">
        <f t="shared" si="14"/>
        <v>10170</v>
      </c>
      <c r="M41" s="15">
        <f>VLOOKUP($A41,[1]Hoja1!$A$9:$AM$276,33,0)</f>
        <v>1069.0999999999999</v>
      </c>
      <c r="N41" s="16">
        <f t="shared" si="15"/>
        <v>9100.9</v>
      </c>
    </row>
    <row r="42" spans="1:14" s="11" customFormat="1" ht="10.5" customHeight="1" x14ac:dyDescent="0.25">
      <c r="A42" s="12" t="s">
        <v>136</v>
      </c>
      <c r="B42" s="13" t="s">
        <v>137</v>
      </c>
      <c r="C42" s="14" t="s">
        <v>138</v>
      </c>
      <c r="D42" s="14" t="s">
        <v>17</v>
      </c>
      <c r="E42" s="15">
        <f t="shared" si="13"/>
        <v>485</v>
      </c>
      <c r="F42" s="15">
        <f>VLOOKUP($A42,[1]Hoja1!$A$9:$AM$276,3,0)</f>
        <v>14550</v>
      </c>
      <c r="G42" s="15">
        <f>VLOOKUP($A42,[1]Hoja1!$A$9:$AM$276,7,0)</f>
        <v>0</v>
      </c>
      <c r="H42" s="15">
        <f>VLOOKUP($A42,[1]Hoja1!$A$9:$AM$276,5,0)+VLOOKUP($A42,[1]Hoja1!$A$9:$AM$276,6,0)</f>
        <v>0</v>
      </c>
      <c r="I42" s="15">
        <f>VLOOKUP($A42,[1]Hoja1!$A$9:$AM$276,4,0)</f>
        <v>0</v>
      </c>
      <c r="J42" s="15">
        <f>VLOOKUP($A42,[1]Hoja1!$A$9:$AM$276,9,0)</f>
        <v>9674.5</v>
      </c>
      <c r="K42" s="15">
        <f>VLOOKUP($A42,[1]Hoja1!$A$9:$AM$276,8,0)</f>
        <v>1000</v>
      </c>
      <c r="L42" s="16">
        <f t="shared" si="14"/>
        <v>24224.5</v>
      </c>
      <c r="M42" s="15">
        <f>VLOOKUP($A42,[1]Hoja1!$A$9:$AM$276,33,0)</f>
        <v>4224.5</v>
      </c>
      <c r="N42" s="16">
        <f t="shared" si="15"/>
        <v>20000</v>
      </c>
    </row>
    <row r="43" spans="1:14" s="11" customFormat="1" ht="10.5" customHeight="1" x14ac:dyDescent="0.25">
      <c r="A43" s="26"/>
      <c r="B43" s="13"/>
      <c r="C43" s="14"/>
      <c r="D43" s="14"/>
      <c r="E43" s="15"/>
      <c r="F43" s="15"/>
      <c r="G43" s="14"/>
      <c r="H43" s="14"/>
      <c r="I43" s="14"/>
      <c r="J43" s="14"/>
      <c r="K43" s="14"/>
      <c r="L43" s="16"/>
      <c r="M43" s="16"/>
      <c r="N43" s="16"/>
    </row>
    <row r="44" spans="1:14" s="11" customFormat="1" ht="17.25" customHeight="1" x14ac:dyDescent="0.25">
      <c r="A44" s="6" t="s">
        <v>34</v>
      </c>
      <c r="B44" s="7"/>
      <c r="C44" s="8"/>
      <c r="D44" s="8"/>
      <c r="E44" s="9"/>
      <c r="F44" s="9"/>
      <c r="G44" s="8"/>
      <c r="H44" s="8"/>
      <c r="I44" s="8"/>
      <c r="J44" s="8"/>
      <c r="K44" s="8"/>
      <c r="L44" s="10"/>
      <c r="M44" s="10"/>
      <c r="N44" s="10"/>
    </row>
    <row r="45" spans="1:14" s="11" customFormat="1" ht="10.5" customHeight="1" x14ac:dyDescent="0.25">
      <c r="A45" s="26" t="s">
        <v>35</v>
      </c>
      <c r="B45" s="13" t="s">
        <v>36</v>
      </c>
      <c r="C45" s="14" t="s">
        <v>37</v>
      </c>
      <c r="D45" s="14" t="s">
        <v>17</v>
      </c>
      <c r="E45" s="15">
        <f t="shared" ref="E45:E60" si="16">+F45/30</f>
        <v>392.25</v>
      </c>
      <c r="F45" s="15">
        <f>VLOOKUP($A45,[1]Hoja1!$A$9:$AM$276,3,0)</f>
        <v>11767.5</v>
      </c>
      <c r="G45" s="15">
        <f>VLOOKUP($A45,[1]Hoja1!$A$9:$AM$276,7,0)</f>
        <v>0</v>
      </c>
      <c r="H45" s="15">
        <f>VLOOKUP($A45,[1]Hoja1!$A$9:$AM$276,5,0)+VLOOKUP($A45,[1]Hoja1!$A$9:$AM$276,6,0)</f>
        <v>0</v>
      </c>
      <c r="I45" s="15">
        <f>VLOOKUP($A45,[1]Hoja1!$A$9:$AM$276,4,0)</f>
        <v>0</v>
      </c>
      <c r="J45" s="15">
        <f>VLOOKUP($A45,[1]Hoja1!$A$9:$AM$276,9,0)</f>
        <v>0</v>
      </c>
      <c r="K45" s="15">
        <f>VLOOKUP($A45,[1]Hoja1!$A$9:$AM$276,8,0)</f>
        <v>1000</v>
      </c>
      <c r="L45" s="16">
        <f t="shared" ref="L45:L69" si="17">SUM(F45:J45)</f>
        <v>11767.5</v>
      </c>
      <c r="M45" s="15">
        <f>VLOOKUP($A45,[1]Hoja1!$A$9:$AM$276,33,0)</f>
        <v>3703.72</v>
      </c>
      <c r="N45" s="16">
        <f t="shared" ref="N45:N60" si="18">+L45-M45</f>
        <v>8063.7800000000007</v>
      </c>
    </row>
    <row r="46" spans="1:14" s="11" customFormat="1" ht="10.5" customHeight="1" x14ac:dyDescent="0.25">
      <c r="A46" s="26" t="s">
        <v>38</v>
      </c>
      <c r="B46" s="13" t="s">
        <v>39</v>
      </c>
      <c r="C46" s="14" t="s">
        <v>40</v>
      </c>
      <c r="D46" s="14" t="s">
        <v>17</v>
      </c>
      <c r="E46" s="15">
        <f t="shared" si="16"/>
        <v>248.92999999999998</v>
      </c>
      <c r="F46" s="15">
        <f>VLOOKUP($A46,[1]Hoja1!$A$9:$AM$276,3,0)</f>
        <v>7467.9</v>
      </c>
      <c r="G46" s="15">
        <f>VLOOKUP($A46,[1]Hoja1!$A$9:$AM$276,7,0)</f>
        <v>0</v>
      </c>
      <c r="H46" s="15">
        <f>VLOOKUP($A46,[1]Hoja1!$A$9:$AM$276,5,0)+VLOOKUP($A46,[1]Hoja1!$A$9:$AM$276,6,0)</f>
        <v>0</v>
      </c>
      <c r="I46" s="15">
        <f>VLOOKUP($A46,[1]Hoja1!$A$9:$AM$276,4,0)</f>
        <v>0</v>
      </c>
      <c r="J46" s="15">
        <f>VLOOKUP($A46,[1]Hoja1!$A$9:$AM$276,9,0)</f>
        <v>0</v>
      </c>
      <c r="K46" s="15">
        <f>VLOOKUP($A46,[1]Hoja1!$A$9:$AM$276,8,0)</f>
        <v>1000</v>
      </c>
      <c r="L46" s="16">
        <f t="shared" si="17"/>
        <v>7467.9</v>
      </c>
      <c r="M46" s="15">
        <f>VLOOKUP($A46,[1]Hoja1!$A$9:$AM$276,33,0)</f>
        <v>600</v>
      </c>
      <c r="N46" s="16">
        <f t="shared" si="18"/>
        <v>6867.9</v>
      </c>
    </row>
    <row r="47" spans="1:14" s="11" customFormat="1" ht="10.5" customHeight="1" x14ac:dyDescent="0.25">
      <c r="A47" s="26" t="s">
        <v>41</v>
      </c>
      <c r="B47" s="13" t="s">
        <v>42</v>
      </c>
      <c r="C47" s="14" t="s">
        <v>40</v>
      </c>
      <c r="D47" s="14" t="s">
        <v>17</v>
      </c>
      <c r="E47" s="15">
        <f t="shared" si="16"/>
        <v>248.92999999999998</v>
      </c>
      <c r="F47" s="15">
        <f>VLOOKUP($A47,[1]Hoja1!$A$9:$AM$276,3,0)</f>
        <v>7467.9</v>
      </c>
      <c r="G47" s="15">
        <f>VLOOKUP($A47,[1]Hoja1!$A$9:$AM$276,7,0)</f>
        <v>0</v>
      </c>
      <c r="H47" s="15">
        <f>VLOOKUP($A47,[1]Hoja1!$A$9:$AM$276,5,0)+VLOOKUP($A47,[1]Hoja1!$A$9:$AM$276,6,0)</f>
        <v>0</v>
      </c>
      <c r="I47" s="15">
        <f>VLOOKUP($A47,[1]Hoja1!$A$9:$AM$276,4,0)</f>
        <v>0</v>
      </c>
      <c r="J47" s="15">
        <f>VLOOKUP($A47,[1]Hoja1!$A$9:$AM$276,9,0)</f>
        <v>621.86</v>
      </c>
      <c r="K47" s="15">
        <f>VLOOKUP($A47,[1]Hoja1!$A$9:$AM$276,8,0)</f>
        <v>1000</v>
      </c>
      <c r="L47" s="16">
        <f t="shared" si="17"/>
        <v>8089.7599999999993</v>
      </c>
      <c r="M47" s="15">
        <f>VLOOKUP($A47,[1]Hoja1!$A$9:$AM$276,33,0)</f>
        <v>2800.76</v>
      </c>
      <c r="N47" s="16">
        <f t="shared" si="18"/>
        <v>5288.9999999999991</v>
      </c>
    </row>
    <row r="48" spans="1:14" s="11" customFormat="1" ht="10.5" customHeight="1" x14ac:dyDescent="0.25">
      <c r="A48" s="26" t="s">
        <v>43</v>
      </c>
      <c r="B48" s="13" t="s">
        <v>44</v>
      </c>
      <c r="C48" s="14" t="s">
        <v>40</v>
      </c>
      <c r="D48" s="14" t="s">
        <v>17</v>
      </c>
      <c r="E48" s="15">
        <f t="shared" si="16"/>
        <v>248.92999999999998</v>
      </c>
      <c r="F48" s="15">
        <f>VLOOKUP($A48,[1]Hoja1!$A$9:$AM$276,3,0)</f>
        <v>7467.9</v>
      </c>
      <c r="G48" s="15">
        <f>VLOOKUP($A48,[1]Hoja1!$A$9:$AM$276,7,0)</f>
        <v>0</v>
      </c>
      <c r="H48" s="15">
        <f>VLOOKUP($A48,[1]Hoja1!$A$9:$AM$276,5,0)+VLOOKUP($A48,[1]Hoja1!$A$9:$AM$276,6,0)</f>
        <v>0</v>
      </c>
      <c r="I48" s="15">
        <f>VLOOKUP($A48,[1]Hoja1!$A$9:$AM$276,4,0)</f>
        <v>0</v>
      </c>
      <c r="J48" s="15">
        <f>VLOOKUP($A48,[1]Hoja1!$A$9:$AM$276,9,0)</f>
        <v>0</v>
      </c>
      <c r="K48" s="15">
        <f>VLOOKUP($A48,[1]Hoja1!$A$9:$AM$276,8,0)</f>
        <v>1000</v>
      </c>
      <c r="L48" s="16">
        <f t="shared" si="17"/>
        <v>7467.9</v>
      </c>
      <c r="M48" s="15">
        <f>VLOOKUP($A48,[1]Hoja1!$A$9:$AM$276,33,0)</f>
        <v>2291.48</v>
      </c>
      <c r="N48" s="16">
        <f t="shared" si="18"/>
        <v>5176.42</v>
      </c>
    </row>
    <row r="49" spans="1:14" s="11" customFormat="1" ht="10.5" customHeight="1" x14ac:dyDescent="0.25">
      <c r="A49" s="26" t="s">
        <v>45</v>
      </c>
      <c r="B49" s="13" t="s">
        <v>46</v>
      </c>
      <c r="C49" s="14" t="s">
        <v>37</v>
      </c>
      <c r="D49" s="14" t="s">
        <v>17</v>
      </c>
      <c r="E49" s="15">
        <f t="shared" si="16"/>
        <v>305.60000000000002</v>
      </c>
      <c r="F49" s="15">
        <f>VLOOKUP($A49,[1]Hoja1!$A$9:$AM$276,3,0)</f>
        <v>9168</v>
      </c>
      <c r="G49" s="15">
        <f>VLOOKUP($A49,[1]Hoja1!$A$9:$AM$276,7,0)</f>
        <v>0</v>
      </c>
      <c r="H49" s="15">
        <f>VLOOKUP($A49,[1]Hoja1!$A$9:$AM$276,5,0)+VLOOKUP($A49,[1]Hoja1!$A$9:$AM$276,6,0)</f>
        <v>0</v>
      </c>
      <c r="I49" s="15">
        <f>VLOOKUP($A49,[1]Hoja1!$A$9:$AM$276,4,0)</f>
        <v>0</v>
      </c>
      <c r="J49" s="15">
        <f>VLOOKUP($A49,[1]Hoja1!$A$9:$AM$276,9,0)</f>
        <v>2000</v>
      </c>
      <c r="K49" s="15">
        <f>VLOOKUP($A49,[1]Hoja1!$A$9:$AM$276,8,0)</f>
        <v>1000</v>
      </c>
      <c r="L49" s="16">
        <f t="shared" si="17"/>
        <v>11168</v>
      </c>
      <c r="M49" s="15">
        <f>VLOOKUP($A49,[1]Hoja1!$A$9:$AM$276,33,0)</f>
        <v>8652.49</v>
      </c>
      <c r="N49" s="16">
        <f t="shared" si="18"/>
        <v>2515.5100000000002</v>
      </c>
    </row>
    <row r="50" spans="1:14" s="11" customFormat="1" ht="10.5" customHeight="1" x14ac:dyDescent="0.25">
      <c r="A50" s="26" t="s">
        <v>32</v>
      </c>
      <c r="B50" s="13" t="s">
        <v>33</v>
      </c>
      <c r="C50" s="14" t="s">
        <v>37</v>
      </c>
      <c r="D50" s="14" t="s">
        <v>17</v>
      </c>
      <c r="E50" s="15">
        <f t="shared" si="16"/>
        <v>263.94</v>
      </c>
      <c r="F50" s="15">
        <f>VLOOKUP($A50,[1]Hoja1!$A$9:$AM$276,3,0)</f>
        <v>7918.2</v>
      </c>
      <c r="G50" s="15">
        <f>VLOOKUP($A50,[1]Hoja1!$A$9:$AM$276,7,0)</f>
        <v>0</v>
      </c>
      <c r="H50" s="15">
        <f>VLOOKUP($A50,[1]Hoja1!$A$9:$AM$276,5,0)+VLOOKUP($A50,[1]Hoja1!$A$9:$AM$276,6,0)</f>
        <v>0</v>
      </c>
      <c r="I50" s="15">
        <f>VLOOKUP($A50,[1]Hoja1!$A$9:$AM$276,4,0)</f>
        <v>0</v>
      </c>
      <c r="J50" s="15">
        <f>VLOOKUP($A50,[1]Hoja1!$A$9:$AM$276,9,0)</f>
        <v>0</v>
      </c>
      <c r="K50" s="15">
        <f>VLOOKUP($A50,[1]Hoja1!$A$9:$AM$276,8,0)</f>
        <v>1000</v>
      </c>
      <c r="L50" s="16">
        <f t="shared" si="17"/>
        <v>7918.2</v>
      </c>
      <c r="M50" s="15">
        <f>VLOOKUP($A50,[1]Hoja1!$A$9:$AM$276,33,0)</f>
        <v>1482.96</v>
      </c>
      <c r="N50" s="16">
        <f t="shared" si="18"/>
        <v>6435.24</v>
      </c>
    </row>
    <row r="51" spans="1:14" s="11" customFormat="1" ht="10.5" customHeight="1" x14ac:dyDescent="0.25">
      <c r="A51" s="26" t="s">
        <v>48</v>
      </c>
      <c r="B51" s="13" t="s">
        <v>49</v>
      </c>
      <c r="C51" s="14" t="s">
        <v>205</v>
      </c>
      <c r="D51" s="14" t="s">
        <v>17</v>
      </c>
      <c r="E51" s="15">
        <f t="shared" si="16"/>
        <v>516.79999999999995</v>
      </c>
      <c r="F51" s="15">
        <f>VLOOKUP($A51,[1]Hoja1!$A$9:$AM$276,3,0)</f>
        <v>15504</v>
      </c>
      <c r="G51" s="15">
        <f>VLOOKUP($A51,[1]Hoja1!$A$9:$AM$276,7,0)</f>
        <v>0</v>
      </c>
      <c r="H51" s="15">
        <f>VLOOKUP($A51,[1]Hoja1!$A$9:$AM$276,5,0)+VLOOKUP($A51,[1]Hoja1!$A$9:$AM$276,6,0)</f>
        <v>0</v>
      </c>
      <c r="I51" s="15">
        <f>VLOOKUP($A51,[1]Hoja1!$A$9:$AM$276,4,0)</f>
        <v>0</v>
      </c>
      <c r="J51" s="15">
        <f>VLOOKUP($A51,[1]Hoja1!$A$9:$AM$276,9,0)</f>
        <v>0</v>
      </c>
      <c r="K51" s="15">
        <f>VLOOKUP($A51,[1]Hoja1!$A$9:$AM$276,8,0)</f>
        <v>1000</v>
      </c>
      <c r="L51" s="16">
        <f t="shared" si="17"/>
        <v>15504</v>
      </c>
      <c r="M51" s="15">
        <f>VLOOKUP($A51,[1]Hoja1!$A$9:$AM$276,33,0)</f>
        <v>6594.6</v>
      </c>
      <c r="N51" s="16">
        <f t="shared" si="18"/>
        <v>8909.4</v>
      </c>
    </row>
    <row r="52" spans="1:14" s="11" customFormat="1" ht="10.5" customHeight="1" x14ac:dyDescent="0.25">
      <c r="A52" s="26" t="s">
        <v>50</v>
      </c>
      <c r="B52" s="13" t="s">
        <v>51</v>
      </c>
      <c r="C52" s="14" t="s">
        <v>52</v>
      </c>
      <c r="D52" s="14" t="s">
        <v>17</v>
      </c>
      <c r="E52" s="15">
        <f t="shared" si="16"/>
        <v>525</v>
      </c>
      <c r="F52" s="15">
        <f>VLOOKUP($A52,[1]Hoja1!$A$9:$AM$276,3,0)</f>
        <v>15750</v>
      </c>
      <c r="G52" s="15">
        <f>VLOOKUP($A52,[1]Hoja1!$A$9:$AM$276,7,0)</f>
        <v>0</v>
      </c>
      <c r="H52" s="15">
        <f>VLOOKUP($A52,[1]Hoja1!$A$9:$AM$276,5,0)+VLOOKUP($A52,[1]Hoja1!$A$9:$AM$276,6,0)</f>
        <v>0</v>
      </c>
      <c r="I52" s="15">
        <f>VLOOKUP($A52,[1]Hoja1!$A$9:$AM$276,4,0)</f>
        <v>0</v>
      </c>
      <c r="J52" s="15">
        <f>VLOOKUP($A52,[1]Hoja1!$A$9:$AM$276,9,0)</f>
        <v>2850.8</v>
      </c>
      <c r="K52" s="15">
        <f>VLOOKUP($A52,[1]Hoja1!$A$9:$AM$276,8,0)</f>
        <v>1000</v>
      </c>
      <c r="L52" s="16">
        <f t="shared" si="17"/>
        <v>18600.8</v>
      </c>
      <c r="M52" s="15">
        <f>VLOOKUP($A52,[1]Hoja1!$A$9:$AM$276,33,0)</f>
        <v>4954.74</v>
      </c>
      <c r="N52" s="16">
        <f t="shared" si="18"/>
        <v>13646.06</v>
      </c>
    </row>
    <row r="53" spans="1:14" s="11" customFormat="1" ht="10.5" customHeight="1" x14ac:dyDescent="0.25">
      <c r="A53" s="26" t="s">
        <v>53</v>
      </c>
      <c r="B53" s="13" t="s">
        <v>54</v>
      </c>
      <c r="C53" s="14" t="s">
        <v>55</v>
      </c>
      <c r="D53" s="14" t="s">
        <v>17</v>
      </c>
      <c r="E53" s="15">
        <f t="shared" si="16"/>
        <v>248.92999999999998</v>
      </c>
      <c r="F53" s="15">
        <f>VLOOKUP($A53,[1]Hoja1!$A$9:$AM$276,3,0)</f>
        <v>7467.9</v>
      </c>
      <c r="G53" s="15">
        <f>VLOOKUP($A53,[1]Hoja1!$A$9:$AM$276,7,0)</f>
        <v>0</v>
      </c>
      <c r="H53" s="15">
        <f>VLOOKUP($A53,[1]Hoja1!$A$9:$AM$276,5,0)+VLOOKUP($A53,[1]Hoja1!$A$9:$AM$276,6,0)</f>
        <v>0</v>
      </c>
      <c r="I53" s="15">
        <f>VLOOKUP($A53,[1]Hoja1!$A$9:$AM$276,4,0)</f>
        <v>0</v>
      </c>
      <c r="J53" s="15">
        <f>VLOOKUP($A53,[1]Hoja1!$A$9:$AM$276,9,0)</f>
        <v>0</v>
      </c>
      <c r="K53" s="15">
        <f>VLOOKUP($A53,[1]Hoja1!$A$9:$AM$276,8,0)</f>
        <v>1000</v>
      </c>
      <c r="L53" s="16">
        <f t="shared" si="17"/>
        <v>7467.9</v>
      </c>
      <c r="M53" s="15">
        <f>VLOOKUP($A53,[1]Hoja1!$A$9:$AM$276,33,0)</f>
        <v>0</v>
      </c>
      <c r="N53" s="16">
        <f t="shared" si="18"/>
        <v>7467.9</v>
      </c>
    </row>
    <row r="54" spans="1:14" s="11" customFormat="1" ht="10.5" customHeight="1" x14ac:dyDescent="0.25">
      <c r="A54" s="26" t="s">
        <v>115</v>
      </c>
      <c r="B54" s="13" t="s">
        <v>57</v>
      </c>
      <c r="C54" s="14" t="s">
        <v>195</v>
      </c>
      <c r="D54" s="14" t="s">
        <v>17</v>
      </c>
      <c r="E54" s="15">
        <f t="shared" si="16"/>
        <v>534.42999999999995</v>
      </c>
      <c r="F54" s="15">
        <f>VLOOKUP($A54,[1]Hoja1!$A$9:$AM$276,3,0)</f>
        <v>16032.9</v>
      </c>
      <c r="G54" s="15">
        <f>VLOOKUP($A54,[1]Hoja1!$A$9:$AM$276,7,0)</f>
        <v>0</v>
      </c>
      <c r="H54" s="15">
        <f>VLOOKUP($A54,[1]Hoja1!$A$9:$AM$276,5,0)+VLOOKUP($A54,[1]Hoja1!$A$9:$AM$276,6,0)</f>
        <v>0</v>
      </c>
      <c r="I54" s="15">
        <f>VLOOKUP($A54,[1]Hoja1!$A$9:$AM$276,4,0)</f>
        <v>0</v>
      </c>
      <c r="J54" s="15">
        <f>VLOOKUP($A54,[1]Hoja1!$A$9:$AM$276,9,0)</f>
        <v>6000</v>
      </c>
      <c r="K54" s="15">
        <f>VLOOKUP($A54,[1]Hoja1!$A$9:$AM$276,8,0)</f>
        <v>1000</v>
      </c>
      <c r="L54" s="16">
        <f t="shared" si="17"/>
        <v>22032.9</v>
      </c>
      <c r="M54" s="15">
        <f>VLOOKUP($A54,[1]Hoja1!$A$9:$AM$276,33,0)</f>
        <v>6568.23</v>
      </c>
      <c r="N54" s="16">
        <f t="shared" si="18"/>
        <v>15464.670000000002</v>
      </c>
    </row>
    <row r="55" spans="1:14" s="11" customFormat="1" ht="10.5" customHeight="1" x14ac:dyDescent="0.25">
      <c r="A55" s="26" t="s">
        <v>116</v>
      </c>
      <c r="B55" s="13" t="s">
        <v>59</v>
      </c>
      <c r="C55" s="14" t="s">
        <v>56</v>
      </c>
      <c r="D55" s="14" t="s">
        <v>17</v>
      </c>
      <c r="E55" s="15">
        <f t="shared" si="16"/>
        <v>446.53</v>
      </c>
      <c r="F55" s="15">
        <f>VLOOKUP($A55,[1]Hoja1!$A$9:$AM$276,3,0)</f>
        <v>13395.9</v>
      </c>
      <c r="G55" s="15">
        <f>VLOOKUP($A55,[1]Hoja1!$A$9:$AM$276,7,0)</f>
        <v>0</v>
      </c>
      <c r="H55" s="15">
        <f>VLOOKUP($A55,[1]Hoja1!$A$9:$AM$276,5,0)+VLOOKUP($A55,[1]Hoja1!$A$9:$AM$276,6,0)</f>
        <v>0</v>
      </c>
      <c r="I55" s="15">
        <f>VLOOKUP($A55,[1]Hoja1!$A$9:$AM$276,4,0)</f>
        <v>0</v>
      </c>
      <c r="J55" s="15">
        <f>VLOOKUP($A55,[1]Hoja1!$A$9:$AM$276,9,0)</f>
        <v>6600</v>
      </c>
      <c r="K55" s="15">
        <f>VLOOKUP($A55,[1]Hoja1!$A$9:$AM$276,8,0)</f>
        <v>1000</v>
      </c>
      <c r="L55" s="16">
        <f t="shared" si="17"/>
        <v>19995.900000000001</v>
      </c>
      <c r="M55" s="15">
        <f>VLOOKUP($A55,[1]Hoja1!$A$9:$AM$276,33,0)</f>
        <v>3171.18</v>
      </c>
      <c r="N55" s="16">
        <f t="shared" si="18"/>
        <v>16824.72</v>
      </c>
    </row>
    <row r="56" spans="1:14" s="11" customFormat="1" ht="10.5" customHeight="1" x14ac:dyDescent="0.25">
      <c r="A56" s="26" t="s">
        <v>109</v>
      </c>
      <c r="B56" s="13" t="s">
        <v>60</v>
      </c>
      <c r="C56" s="14" t="s">
        <v>61</v>
      </c>
      <c r="D56" s="14" t="s">
        <v>120</v>
      </c>
      <c r="E56" s="15">
        <f t="shared" si="16"/>
        <v>249</v>
      </c>
      <c r="F56" s="15">
        <f>VLOOKUP($A56,[1]Hoja1!$A$9:$AM$276,3,0)</f>
        <v>7470</v>
      </c>
      <c r="G56" s="15">
        <f>VLOOKUP($A56,[1]Hoja1!$A$9:$AM$276,7,0)</f>
        <v>0</v>
      </c>
      <c r="H56" s="15">
        <f>VLOOKUP($A56,[1]Hoja1!$A$9:$AM$276,5,0)+VLOOKUP($A56,[1]Hoja1!$A$9:$AM$276,6,0)</f>
        <v>0</v>
      </c>
      <c r="I56" s="15">
        <f>VLOOKUP($A56,[1]Hoja1!$A$9:$AM$276,4,0)</f>
        <v>0</v>
      </c>
      <c r="J56" s="15">
        <f>VLOOKUP($A56,[1]Hoja1!$A$9:$AM$276,9,0)</f>
        <v>1006.32</v>
      </c>
      <c r="K56" s="15">
        <f>VLOOKUP($A56,[1]Hoja1!$A$9:$AM$276,8,0)</f>
        <v>1000</v>
      </c>
      <c r="L56" s="16">
        <f t="shared" si="17"/>
        <v>8476.32</v>
      </c>
      <c r="M56" s="15">
        <f>VLOOKUP($A56,[1]Hoja1!$A$9:$AM$276,33,0)</f>
        <v>645.88</v>
      </c>
      <c r="N56" s="16">
        <f t="shared" si="18"/>
        <v>7830.44</v>
      </c>
    </row>
    <row r="57" spans="1:14" s="11" customFormat="1" ht="10.5" customHeight="1" x14ac:dyDescent="0.25">
      <c r="A57" s="26" t="s">
        <v>110</v>
      </c>
      <c r="B57" s="13" t="s">
        <v>62</v>
      </c>
      <c r="C57" s="14" t="s">
        <v>61</v>
      </c>
      <c r="D57" s="14" t="s">
        <v>120</v>
      </c>
      <c r="E57" s="15">
        <f t="shared" si="16"/>
        <v>430</v>
      </c>
      <c r="F57" s="15">
        <f>VLOOKUP($A57,[1]Hoja1!$A$9:$AM$276,3,0)</f>
        <v>12900</v>
      </c>
      <c r="G57" s="15">
        <f>VLOOKUP($A57,[1]Hoja1!$A$9:$AM$276,7,0)</f>
        <v>0</v>
      </c>
      <c r="H57" s="15">
        <f>VLOOKUP($A57,[1]Hoja1!$A$9:$AM$276,5,0)+VLOOKUP($A57,[1]Hoja1!$A$9:$AM$276,6,0)</f>
        <v>0</v>
      </c>
      <c r="I57" s="15">
        <f>VLOOKUP($A57,[1]Hoja1!$A$9:$AM$276,4,0)</f>
        <v>0</v>
      </c>
      <c r="J57" s="15">
        <f>VLOOKUP($A57,[1]Hoja1!$A$9:$AM$276,9,0)</f>
        <v>0</v>
      </c>
      <c r="K57" s="15">
        <f>VLOOKUP($A57,[1]Hoja1!$A$9:$AM$276,8,0)</f>
        <v>1000</v>
      </c>
      <c r="L57" s="16">
        <f t="shared" si="17"/>
        <v>12900</v>
      </c>
      <c r="M57" s="15">
        <f>VLOOKUP($A57,[1]Hoja1!$A$9:$AM$276,33,0)</f>
        <v>1566.22</v>
      </c>
      <c r="N57" s="16">
        <f t="shared" si="18"/>
        <v>11333.78</v>
      </c>
    </row>
    <row r="58" spans="1:14" s="11" customFormat="1" ht="12" customHeight="1" x14ac:dyDescent="0.25">
      <c r="A58" s="26" t="s">
        <v>96</v>
      </c>
      <c r="B58" s="13" t="s">
        <v>218</v>
      </c>
      <c r="C58" s="14" t="s">
        <v>98</v>
      </c>
      <c r="D58" s="14" t="s">
        <v>120</v>
      </c>
      <c r="E58" s="15">
        <f t="shared" si="16"/>
        <v>580.98</v>
      </c>
      <c r="F58" s="15">
        <f>VLOOKUP($A58,[1]Hoja1!$A$9:$AM$276,3,0)</f>
        <v>17429.400000000001</v>
      </c>
      <c r="G58" s="15">
        <f>VLOOKUP($A58,[1]Hoja1!$A$9:$AM$276,7,0)</f>
        <v>0</v>
      </c>
      <c r="H58" s="15">
        <f>VLOOKUP($A58,[1]Hoja1!$A$9:$AM$276,5,0)+VLOOKUP($A58,[1]Hoja1!$A$9:$AM$276,6,0)</f>
        <v>0</v>
      </c>
      <c r="I58" s="15">
        <f>VLOOKUP($A58,[1]Hoja1!$A$9:$AM$276,4,0)</f>
        <v>0</v>
      </c>
      <c r="J58" s="15">
        <f>VLOOKUP($A58,[1]Hoja1!$A$9:$AM$276,9,0)</f>
        <v>4600</v>
      </c>
      <c r="K58" s="15">
        <f>VLOOKUP($A58,[1]Hoja1!$A$9:$AM$276,8,0)</f>
        <v>1000</v>
      </c>
      <c r="L58" s="16">
        <f t="shared" si="17"/>
        <v>22029.4</v>
      </c>
      <c r="M58" s="15">
        <f>VLOOKUP($A58,[1]Hoja1!$A$9:$AM$276,33,0)</f>
        <v>3707.22</v>
      </c>
      <c r="N58" s="16">
        <f t="shared" si="18"/>
        <v>18322.18</v>
      </c>
    </row>
    <row r="59" spans="1:14" s="11" customFormat="1" ht="10.5" customHeight="1" x14ac:dyDescent="0.25">
      <c r="A59" s="26" t="s">
        <v>168</v>
      </c>
      <c r="B59" s="13" t="s">
        <v>169</v>
      </c>
      <c r="C59" s="14" t="s">
        <v>16</v>
      </c>
      <c r="D59" s="14" t="s">
        <v>120</v>
      </c>
      <c r="E59" s="15">
        <f t="shared" ref="E59" si="19">+F59/30</f>
        <v>250</v>
      </c>
      <c r="F59" s="15">
        <f>VLOOKUP($A59,[1]Hoja1!$A$9:$AM$276,3,0)</f>
        <v>7500</v>
      </c>
      <c r="G59" s="15">
        <f>VLOOKUP($A59,[1]Hoja1!$A$9:$AM$276,7,0)</f>
        <v>0</v>
      </c>
      <c r="H59" s="15">
        <f>VLOOKUP($A59,[1]Hoja1!$A$9:$AM$276,5,0)+VLOOKUP($A59,[1]Hoja1!$A$9:$AM$276,6,0)</f>
        <v>0</v>
      </c>
      <c r="I59" s="15">
        <f>VLOOKUP($A59,[1]Hoja1!$A$9:$AM$276,4,0)</f>
        <v>0</v>
      </c>
      <c r="J59" s="15">
        <f>VLOOKUP($A59,[1]Hoja1!$A$9:$AM$276,9,0)</f>
        <v>1439</v>
      </c>
      <c r="K59" s="15">
        <f>VLOOKUP($A59,[1]Hoja1!$A$9:$AM$276,8,0)</f>
        <v>1000</v>
      </c>
      <c r="L59" s="16">
        <f t="shared" si="17"/>
        <v>8939</v>
      </c>
      <c r="M59" s="15">
        <f>VLOOKUP($A59,[1]Hoja1!$A$9:$AM$276,33,0)</f>
        <v>708.7</v>
      </c>
      <c r="N59" s="16">
        <f t="shared" ref="N59" si="20">+L59-M59</f>
        <v>8230.2999999999993</v>
      </c>
    </row>
    <row r="60" spans="1:14" s="11" customFormat="1" ht="10.5" customHeight="1" x14ac:dyDescent="0.25">
      <c r="A60" s="26" t="s">
        <v>131</v>
      </c>
      <c r="B60" s="13" t="s">
        <v>181</v>
      </c>
      <c r="C60" s="14" t="s">
        <v>28</v>
      </c>
      <c r="D60" s="14" t="s">
        <v>120</v>
      </c>
      <c r="E60" s="15">
        <f t="shared" si="16"/>
        <v>475</v>
      </c>
      <c r="F60" s="15">
        <f>VLOOKUP($A60,[1]Hoja1!$A$9:$AM$276,3,0)</f>
        <v>14250</v>
      </c>
      <c r="G60" s="15">
        <f>VLOOKUP($A60,[1]Hoja1!$A$9:$AM$276,7,0)</f>
        <v>0</v>
      </c>
      <c r="H60" s="15">
        <f>VLOOKUP($A60,[1]Hoja1!$A$9:$AM$276,5,0)+VLOOKUP($A60,[1]Hoja1!$A$9:$AM$276,6,0)</f>
        <v>0</v>
      </c>
      <c r="I60" s="15">
        <f>VLOOKUP($A60,[1]Hoja1!$A$9:$AM$276,4,0)</f>
        <v>0</v>
      </c>
      <c r="J60" s="15">
        <f>VLOOKUP($A60,[1]Hoja1!$A$9:$AM$276,9,0)</f>
        <v>9537.56</v>
      </c>
      <c r="K60" s="15">
        <f>VLOOKUP($A60,[1]Hoja1!$A$9:$AM$276,8,0)</f>
        <v>1000</v>
      </c>
      <c r="L60" s="16">
        <f t="shared" si="17"/>
        <v>23787.559999999998</v>
      </c>
      <c r="M60" s="15">
        <f>VLOOKUP($A60,[1]Hoja1!$A$9:$AM$276,33,0)</f>
        <v>4117.74</v>
      </c>
      <c r="N60" s="16">
        <f t="shared" si="18"/>
        <v>19669.82</v>
      </c>
    </row>
    <row r="61" spans="1:14" x14ac:dyDescent="0.25">
      <c r="A61" s="26" t="s">
        <v>162</v>
      </c>
      <c r="B61" s="13" t="s">
        <v>163</v>
      </c>
      <c r="C61" s="5" t="s">
        <v>56</v>
      </c>
      <c r="D61" s="14" t="s">
        <v>120</v>
      </c>
      <c r="E61" s="15">
        <f>+F61/30</f>
        <v>280</v>
      </c>
      <c r="F61" s="15">
        <f>VLOOKUP($A61,[1]Hoja1!$A$9:$AM$276,3,0)</f>
        <v>8400</v>
      </c>
      <c r="G61" s="15">
        <f>VLOOKUP($A61,[1]Hoja1!$A$9:$AM$276,7,0)</f>
        <v>0</v>
      </c>
      <c r="H61" s="15">
        <f>VLOOKUP($A61,[1]Hoja1!$A$9:$AM$276,5,0)+VLOOKUP($A61,[1]Hoja1!$A$9:$AM$276,6,0)</f>
        <v>0</v>
      </c>
      <c r="I61" s="15">
        <f>VLOOKUP($A61,[1]Hoja1!$A$9:$AM$276,4,0)</f>
        <v>0</v>
      </c>
      <c r="J61" s="15">
        <f>VLOOKUP($A61,[1]Hoja1!$A$9:$AM$276,9,0)</f>
        <v>3100</v>
      </c>
      <c r="K61" s="15">
        <f>VLOOKUP($A61,[1]Hoja1!$A$9:$AM$276,8,0)</f>
        <v>1000</v>
      </c>
      <c r="L61" s="16">
        <f t="shared" si="17"/>
        <v>11500</v>
      </c>
      <c r="M61" s="15">
        <f>VLOOKUP($A61,[1]Hoja1!$A$9:$AM$276,33,0)</f>
        <v>1267.42</v>
      </c>
      <c r="N61" s="16">
        <f>+L61-M61</f>
        <v>10232.58</v>
      </c>
    </row>
    <row r="62" spans="1:14" ht="12.75" customHeight="1" x14ac:dyDescent="0.25">
      <c r="A62" s="26" t="s">
        <v>210</v>
      </c>
      <c r="B62" s="13" t="s">
        <v>211</v>
      </c>
      <c r="C62" s="5" t="s">
        <v>56</v>
      </c>
      <c r="D62" s="14" t="s">
        <v>120</v>
      </c>
      <c r="E62" s="15">
        <v>266.67</v>
      </c>
      <c r="F62" s="15">
        <f>VLOOKUP($A62,[1]Hoja1!$A$9:$AM$276,3,0)</f>
        <v>8000.1</v>
      </c>
      <c r="G62" s="15">
        <f>VLOOKUP($A62,[1]Hoja1!$A$9:$AM$276,7,0)</f>
        <v>0</v>
      </c>
      <c r="H62" s="15">
        <f>VLOOKUP($A62,[1]Hoja1!$A$9:$AM$276,5,0)+VLOOKUP($A62,[1]Hoja1!$A$9:$AM$276,6,0)</f>
        <v>0</v>
      </c>
      <c r="I62" s="15">
        <f>VLOOKUP($A62,[1]Hoja1!$A$9:$AM$276,4,0)</f>
        <v>0</v>
      </c>
      <c r="J62" s="15">
        <f>VLOOKUP($A62,[1]Hoja1!$A$9:$AM$276,9,0)</f>
        <v>2000</v>
      </c>
      <c r="K62" s="15">
        <f>VLOOKUP($A62,[1]Hoja1!$A$9:$AM$276,8,0)</f>
        <v>1000</v>
      </c>
      <c r="L62" s="16">
        <f t="shared" si="17"/>
        <v>10000.1</v>
      </c>
      <c r="M62" s="15">
        <f>VLOOKUP($A62,[1]Hoja1!$A$9:$AM$276,33,0)</f>
        <v>1020.44</v>
      </c>
      <c r="N62" s="16">
        <f t="shared" ref="N62:N64" si="21">+L62-M62</f>
        <v>8979.66</v>
      </c>
    </row>
    <row r="63" spans="1:14" ht="12.75" customHeight="1" x14ac:dyDescent="0.25">
      <c r="A63" s="26" t="s">
        <v>212</v>
      </c>
      <c r="B63" s="13" t="s">
        <v>213</v>
      </c>
      <c r="C63" s="5" t="s">
        <v>56</v>
      </c>
      <c r="D63" s="14" t="s">
        <v>120</v>
      </c>
      <c r="E63" s="15">
        <v>266.67</v>
      </c>
      <c r="F63" s="15">
        <f>VLOOKUP($A63,[1]Hoja1!$A$9:$AM$276,3,0)</f>
        <v>8000.1</v>
      </c>
      <c r="G63" s="15">
        <f>VLOOKUP($A63,[1]Hoja1!$A$9:$AM$276,7,0)</f>
        <v>0</v>
      </c>
      <c r="H63" s="15">
        <f>VLOOKUP($A63,[1]Hoja1!$A$9:$AM$276,5,0)+VLOOKUP($A63,[1]Hoja1!$A$9:$AM$276,6,0)</f>
        <v>0</v>
      </c>
      <c r="I63" s="15">
        <f>VLOOKUP($A63,[1]Hoja1!$A$9:$AM$276,4,0)</f>
        <v>0</v>
      </c>
      <c r="J63" s="15">
        <f>VLOOKUP($A63,[1]Hoja1!$A$9:$AM$276,9,0)</f>
        <v>2000</v>
      </c>
      <c r="K63" s="15">
        <f>VLOOKUP($A63,[1]Hoja1!$A$9:$AM$276,8,0)</f>
        <v>1000</v>
      </c>
      <c r="L63" s="16">
        <f t="shared" si="17"/>
        <v>10000.1</v>
      </c>
      <c r="M63" s="15">
        <f>VLOOKUP($A63,[1]Hoja1!$A$9:$AM$276,33,0)</f>
        <v>1032.92</v>
      </c>
      <c r="N63" s="16">
        <f t="shared" si="21"/>
        <v>8967.18</v>
      </c>
    </row>
    <row r="64" spans="1:14" ht="12.75" customHeight="1" x14ac:dyDescent="0.25">
      <c r="A64" s="26" t="s">
        <v>214</v>
      </c>
      <c r="B64" s="13" t="s">
        <v>215</v>
      </c>
      <c r="C64" s="5" t="s">
        <v>56</v>
      </c>
      <c r="D64" s="14" t="s">
        <v>120</v>
      </c>
      <c r="E64" s="15">
        <v>266.67</v>
      </c>
      <c r="F64" s="15">
        <f>VLOOKUP($A64,[1]Hoja1!$A$9:$AM$276,3,0)</f>
        <v>8000.1</v>
      </c>
      <c r="G64" s="15">
        <f>VLOOKUP($A64,[1]Hoja1!$A$9:$AM$276,7,0)</f>
        <v>0</v>
      </c>
      <c r="H64" s="15">
        <f>VLOOKUP($A64,[1]Hoja1!$A$9:$AM$276,5,0)+VLOOKUP($A64,[1]Hoja1!$A$9:$AM$276,6,0)</f>
        <v>0</v>
      </c>
      <c r="I64" s="15">
        <f>VLOOKUP($A64,[1]Hoja1!$A$9:$AM$276,4,0)</f>
        <v>0</v>
      </c>
      <c r="J64" s="15">
        <f>VLOOKUP($A64,[1]Hoja1!$A$9:$AM$276,9,0)</f>
        <v>2000</v>
      </c>
      <c r="K64" s="15">
        <f>VLOOKUP($A64,[1]Hoja1!$A$9:$AM$276,8,0)</f>
        <v>1000</v>
      </c>
      <c r="L64" s="16">
        <f t="shared" si="17"/>
        <v>10000.1</v>
      </c>
      <c r="M64" s="15">
        <f>VLOOKUP($A64,[1]Hoja1!$A$9:$AM$276,33,0)</f>
        <v>1032.92</v>
      </c>
      <c r="N64" s="16">
        <f t="shared" si="21"/>
        <v>8967.18</v>
      </c>
    </row>
    <row r="65" spans="1:14" ht="12.75" customHeight="1" x14ac:dyDescent="0.25">
      <c r="A65" s="26" t="s">
        <v>216</v>
      </c>
      <c r="B65" s="13" t="s">
        <v>217</v>
      </c>
      <c r="C65" s="5" t="s">
        <v>56</v>
      </c>
      <c r="D65" s="14" t="s">
        <v>120</v>
      </c>
      <c r="E65" s="15">
        <v>266.67</v>
      </c>
      <c r="F65" s="15">
        <f>VLOOKUP($A65,[1]Hoja1!$A$9:$AM$276,3,0)</f>
        <v>8000.1</v>
      </c>
      <c r="G65" s="15">
        <f>VLOOKUP($A65,[1]Hoja1!$A$9:$AM$276,7,0)</f>
        <v>0</v>
      </c>
      <c r="H65" s="15">
        <f>VLOOKUP($A65,[1]Hoja1!$A$9:$AM$276,5,0)+VLOOKUP($A65,[1]Hoja1!$A$9:$AM$276,6,0)</f>
        <v>0</v>
      </c>
      <c r="I65" s="15">
        <f>VLOOKUP($A65,[1]Hoja1!$A$9:$AM$276,4,0)</f>
        <v>0</v>
      </c>
      <c r="J65" s="15">
        <f>VLOOKUP($A65,[1]Hoja1!$A$9:$AM$276,9,0)</f>
        <v>2000</v>
      </c>
      <c r="K65" s="15">
        <f>VLOOKUP($A65,[1]Hoja1!$A$9:$AM$276,8,0)</f>
        <v>1000</v>
      </c>
      <c r="L65" s="16">
        <f t="shared" si="17"/>
        <v>10000.1</v>
      </c>
      <c r="M65" s="15">
        <f>VLOOKUP($A65,[1]Hoja1!$A$9:$AM$276,33,0)</f>
        <v>1020.44</v>
      </c>
      <c r="N65" s="16">
        <f>+L65-M65</f>
        <v>8979.66</v>
      </c>
    </row>
    <row r="66" spans="1:14" ht="12.75" customHeight="1" x14ac:dyDescent="0.25">
      <c r="A66" s="26" t="s">
        <v>219</v>
      </c>
      <c r="B66" s="13" t="s">
        <v>220</v>
      </c>
      <c r="C66" s="5" t="s">
        <v>56</v>
      </c>
      <c r="D66" s="14" t="s">
        <v>120</v>
      </c>
      <c r="E66" s="15">
        <v>266.67</v>
      </c>
      <c r="F66" s="15">
        <f>VLOOKUP($A66,[1]Hoja1!$A$9:$AM$276,3,0)</f>
        <v>8000.1</v>
      </c>
      <c r="G66" s="15">
        <f>VLOOKUP($A66,[1]Hoja1!$A$9:$AM$276,7,0)</f>
        <v>0</v>
      </c>
      <c r="H66" s="15">
        <f>VLOOKUP($A66,[1]Hoja1!$A$9:$AM$276,5,0)+VLOOKUP($A66,[1]Hoja1!$A$9:$AM$276,6,0)</f>
        <v>0</v>
      </c>
      <c r="I66" s="15">
        <f>VLOOKUP($A66,[1]Hoja1!$A$9:$AM$276,4,0)</f>
        <v>0</v>
      </c>
      <c r="J66" s="15">
        <f>VLOOKUP($A66,[1]Hoja1!$A$9:$AM$276,9,0)</f>
        <v>1000</v>
      </c>
      <c r="K66" s="15">
        <f>VLOOKUP($A66,[1]Hoja1!$A$9:$AM$276,8,0)</f>
        <v>1000</v>
      </c>
      <c r="L66" s="16">
        <f t="shared" si="17"/>
        <v>9000.1</v>
      </c>
      <c r="M66" s="15">
        <f>VLOOKUP($A66,[1]Hoja1!$A$9:$AM$276,33,0)</f>
        <v>909.32</v>
      </c>
      <c r="N66" s="16">
        <f>+L66-M66</f>
        <v>8090.7800000000007</v>
      </c>
    </row>
    <row r="67" spans="1:14" ht="12.75" customHeight="1" x14ac:dyDescent="0.25">
      <c r="A67" s="26" t="s">
        <v>221</v>
      </c>
      <c r="B67" s="13" t="s">
        <v>222</v>
      </c>
      <c r="C67" s="5" t="s">
        <v>40</v>
      </c>
      <c r="D67" s="14" t="s">
        <v>120</v>
      </c>
      <c r="E67" s="15">
        <v>248.93</v>
      </c>
      <c r="F67" s="15">
        <f>VLOOKUP($A67,[1]Hoja1!$A$9:$AM$276,3,0)</f>
        <v>7467.9</v>
      </c>
      <c r="G67" s="15">
        <f>VLOOKUP($A67,[1]Hoja1!$A$9:$AM$276,7,0)</f>
        <v>0</v>
      </c>
      <c r="H67" s="15">
        <f>VLOOKUP($A67,[1]Hoja1!$A$9:$AM$276,5,0)+VLOOKUP($A67,[1]Hoja1!$A$9:$AM$276,6,0)</f>
        <v>0</v>
      </c>
      <c r="I67" s="15">
        <f>VLOOKUP($A67,[1]Hoja1!$A$9:$AM$276,4,0)</f>
        <v>0</v>
      </c>
      <c r="J67" s="15">
        <f>VLOOKUP($A67,[1]Hoja1!$A$9:$AM$276,9,0)</f>
        <v>0</v>
      </c>
      <c r="K67" s="15">
        <f>VLOOKUP($A67,[1]Hoja1!$A$9:$AM$276,8,0)</f>
        <v>1000</v>
      </c>
      <c r="L67" s="16">
        <f t="shared" si="17"/>
        <v>7467.9</v>
      </c>
      <c r="M67" s="15">
        <f>VLOOKUP($A67,[1]Hoja1!$A$9:$AM$276,33,0)</f>
        <v>1000</v>
      </c>
      <c r="N67" s="16">
        <f>+L67-M67</f>
        <v>6467.9</v>
      </c>
    </row>
    <row r="68" spans="1:14" ht="12.75" customHeight="1" x14ac:dyDescent="0.25">
      <c r="A68" s="26" t="s">
        <v>229</v>
      </c>
      <c r="B68" s="13" t="s">
        <v>230</v>
      </c>
      <c r="C68" s="5" t="s">
        <v>56</v>
      </c>
      <c r="D68" s="14" t="s">
        <v>120</v>
      </c>
      <c r="E68" s="15">
        <v>266.67</v>
      </c>
      <c r="F68" s="15">
        <f>VLOOKUP($A68,[1]Hoja1!$A$9:$AM$276,3,0)</f>
        <v>7467.9</v>
      </c>
      <c r="G68" s="15">
        <f>VLOOKUP($A68,[1]Hoja1!$A$9:$AM$276,7,0)</f>
        <v>0</v>
      </c>
      <c r="H68" s="15">
        <f>VLOOKUP($A68,[1]Hoja1!$A$9:$AM$276,5,0)+VLOOKUP($A68,[1]Hoja1!$A$9:$AM$276,6,0)</f>
        <v>0</v>
      </c>
      <c r="I68" s="15">
        <f>VLOOKUP($A68,[1]Hoja1!$A$9:$AM$276,4,0)</f>
        <v>0</v>
      </c>
      <c r="J68" s="15">
        <f>VLOOKUP($A68,[1]Hoja1!$A$9:$AM$276,9,0)</f>
        <v>0</v>
      </c>
      <c r="K68" s="15">
        <f>VLOOKUP($A68,[1]Hoja1!$A$9:$AM$276,8,0)</f>
        <v>1000</v>
      </c>
      <c r="L68" s="16">
        <f t="shared" si="17"/>
        <v>7467.9</v>
      </c>
      <c r="M68" s="15">
        <f>VLOOKUP($A68,[1]Hoja1!$A$9:$AM$276,33,0)</f>
        <v>0</v>
      </c>
      <c r="N68" s="16">
        <f>+L68-M68</f>
        <v>7467.9</v>
      </c>
    </row>
    <row r="69" spans="1:14" ht="12.75" customHeight="1" x14ac:dyDescent="0.25">
      <c r="A69" s="26" t="s">
        <v>227</v>
      </c>
      <c r="B69" s="13" t="s">
        <v>228</v>
      </c>
      <c r="C69" s="5" t="s">
        <v>56</v>
      </c>
      <c r="D69" s="14" t="s">
        <v>120</v>
      </c>
      <c r="E69" s="15">
        <v>266.67</v>
      </c>
      <c r="F69" s="15">
        <f>VLOOKUP($A69,[1]Hoja1!$A$9:$AM$276,3,0)</f>
        <v>8000.1</v>
      </c>
      <c r="G69" s="15">
        <f>VLOOKUP($A69,[1]Hoja1!$A$9:$AM$276,7,0)</f>
        <v>0</v>
      </c>
      <c r="H69" s="15">
        <f>VLOOKUP($A69,[1]Hoja1!$A$9:$AM$276,5,0)+VLOOKUP($A69,[1]Hoja1!$A$9:$AM$276,6,0)</f>
        <v>0</v>
      </c>
      <c r="I69" s="15">
        <f>VLOOKUP($A69,[1]Hoja1!$A$9:$AM$276,4,0)</f>
        <v>0</v>
      </c>
      <c r="J69" s="15">
        <f>VLOOKUP($A69,[1]Hoja1!$A$9:$AM$276,9,0)</f>
        <v>2000</v>
      </c>
      <c r="K69" s="15">
        <f>VLOOKUP($A69,[1]Hoja1!$A$9:$AM$276,8,0)</f>
        <v>1000</v>
      </c>
      <c r="L69" s="16">
        <f t="shared" si="17"/>
        <v>10000.1</v>
      </c>
      <c r="M69" s="15">
        <f>VLOOKUP($A69,[1]Hoja1!$A$9:$AM$276,33,0)</f>
        <v>998.3</v>
      </c>
      <c r="N69" s="16">
        <f>+L69-M69</f>
        <v>9001.8000000000011</v>
      </c>
    </row>
    <row r="70" spans="1:14" s="11" customFormat="1" ht="10.5" customHeight="1" x14ac:dyDescent="0.25">
      <c r="A70" s="26"/>
      <c r="B70" s="13"/>
      <c r="C70" s="14"/>
      <c r="D70" s="14"/>
      <c r="E70" s="15"/>
      <c r="F70" s="15"/>
      <c r="G70" s="14"/>
      <c r="H70" s="14"/>
      <c r="I70" s="14"/>
      <c r="J70" s="14"/>
      <c r="K70" s="14"/>
      <c r="L70" s="16"/>
      <c r="M70" s="16"/>
      <c r="N70" s="16"/>
    </row>
    <row r="71" spans="1:14" s="11" customFormat="1" ht="17.25" customHeight="1" x14ac:dyDescent="0.25">
      <c r="A71" s="6" t="s">
        <v>63</v>
      </c>
      <c r="B71" s="7"/>
      <c r="C71" s="8"/>
      <c r="D71" s="8"/>
      <c r="E71" s="9"/>
      <c r="F71" s="9"/>
      <c r="G71" s="8"/>
      <c r="H71" s="8"/>
      <c r="I71" s="8"/>
      <c r="J71" s="8"/>
      <c r="K71" s="8"/>
      <c r="L71" s="10"/>
      <c r="M71" s="10"/>
      <c r="N71" s="10"/>
    </row>
    <row r="72" spans="1:14" s="11" customFormat="1" ht="10.5" customHeight="1" x14ac:dyDescent="0.25">
      <c r="A72" s="26" t="s">
        <v>111</v>
      </c>
      <c r="B72" s="13" t="s">
        <v>185</v>
      </c>
      <c r="C72" s="14" t="s">
        <v>64</v>
      </c>
      <c r="D72" s="14" t="s">
        <v>120</v>
      </c>
      <c r="E72" s="15">
        <f t="shared" ref="E72:E76" si="22">+F72/30</f>
        <v>248.92999999999998</v>
      </c>
      <c r="F72" s="15">
        <f>VLOOKUP($A72,[1]Hoja1!$A$9:$AM$276,3,0)</f>
        <v>7467.9</v>
      </c>
      <c r="G72" s="15">
        <f>VLOOKUP($A72,[1]Hoja1!$A$9:$AM$276,7,0)</f>
        <v>0</v>
      </c>
      <c r="H72" s="15">
        <f>VLOOKUP($A72,[1]Hoja1!$A$9:$AM$276,5,0)+VLOOKUP($A72,[1]Hoja1!$A$9:$AM$276,6,0)</f>
        <v>0</v>
      </c>
      <c r="I72" s="15">
        <f>VLOOKUP($A72,[1]Hoja1!$A$9:$AM$276,4,0)</f>
        <v>0</v>
      </c>
      <c r="J72" s="15">
        <f>VLOOKUP($A72,[1]Hoja1!$A$9:$AM$276,9,0)</f>
        <v>0</v>
      </c>
      <c r="K72" s="15">
        <f>VLOOKUP($A72,[1]Hoja1!$A$9:$AM$276,8,0)</f>
        <v>1000</v>
      </c>
      <c r="L72" s="16">
        <f t="shared" ref="L72:L76" si="23">SUM(F72:J72)</f>
        <v>7467.9</v>
      </c>
      <c r="M72" s="15">
        <f>VLOOKUP($A72,[1]Hoja1!$A$9:$AM$276,33,0)</f>
        <v>0</v>
      </c>
      <c r="N72" s="16">
        <f t="shared" ref="N72:N75" si="24">+L72-M72</f>
        <v>7467.9</v>
      </c>
    </row>
    <row r="73" spans="1:14" s="11" customFormat="1" ht="10.5" customHeight="1" x14ac:dyDescent="0.25">
      <c r="A73" s="26" t="s">
        <v>108</v>
      </c>
      <c r="B73" s="13" t="s">
        <v>184</v>
      </c>
      <c r="C73" s="14" t="s">
        <v>64</v>
      </c>
      <c r="D73" s="14" t="s">
        <v>120</v>
      </c>
      <c r="E73" s="15">
        <f t="shared" si="22"/>
        <v>248.92999999999998</v>
      </c>
      <c r="F73" s="15">
        <f>VLOOKUP($A73,[1]Hoja1!$A$9:$AM$276,3,0)</f>
        <v>7467.9</v>
      </c>
      <c r="G73" s="15">
        <f>VLOOKUP($A73,[1]Hoja1!$A$9:$AM$276,7,0)</f>
        <v>0</v>
      </c>
      <c r="H73" s="15">
        <f>VLOOKUP($A73,[1]Hoja1!$A$9:$AM$276,5,0)+VLOOKUP($A73,[1]Hoja1!$A$9:$AM$276,6,0)</f>
        <v>0</v>
      </c>
      <c r="I73" s="15">
        <f>VLOOKUP($A73,[1]Hoja1!$A$9:$AM$276,4,0)</f>
        <v>0</v>
      </c>
      <c r="J73" s="15">
        <f>VLOOKUP($A73,[1]Hoja1!$A$9:$AM$276,9,0)</f>
        <v>0</v>
      </c>
      <c r="K73" s="15">
        <f>VLOOKUP($A73,[1]Hoja1!$A$9:$AM$276,8,0)</f>
        <v>1000</v>
      </c>
      <c r="L73" s="16">
        <f t="shared" si="23"/>
        <v>7467.9</v>
      </c>
      <c r="M73" s="15">
        <f>VLOOKUP($A73,[1]Hoja1!$A$9:$AM$276,33,0)</f>
        <v>0</v>
      </c>
      <c r="N73" s="16">
        <f t="shared" si="24"/>
        <v>7467.9</v>
      </c>
    </row>
    <row r="74" spans="1:14" s="11" customFormat="1" ht="10.5" customHeight="1" x14ac:dyDescent="0.25">
      <c r="A74" s="26" t="s">
        <v>172</v>
      </c>
      <c r="B74" s="13" t="s">
        <v>173</v>
      </c>
      <c r="C74" s="14" t="s">
        <v>64</v>
      </c>
      <c r="D74" s="14" t="s">
        <v>120</v>
      </c>
      <c r="E74" s="15">
        <v>208</v>
      </c>
      <c r="F74" s="15">
        <f>VLOOKUP($A74,[1]Hoja1!$A$9:$AM$276,3,0)</f>
        <v>7467.9</v>
      </c>
      <c r="G74" s="15">
        <f>VLOOKUP($A74,[1]Hoja1!$A$9:$AM$276,7,0)</f>
        <v>0</v>
      </c>
      <c r="H74" s="15">
        <f>VLOOKUP($A74,[1]Hoja1!$A$9:$AM$276,5,0)+VLOOKUP($A74,[1]Hoja1!$A$9:$AM$276,6,0)</f>
        <v>0</v>
      </c>
      <c r="I74" s="15">
        <f>VLOOKUP($A74,[1]Hoja1!$A$9:$AM$276,4,0)</f>
        <v>0</v>
      </c>
      <c r="J74" s="15">
        <f>VLOOKUP($A74,[1]Hoja1!$A$9:$AM$276,9,0)</f>
        <v>0</v>
      </c>
      <c r="K74" s="15">
        <f>VLOOKUP($A74,[1]Hoja1!$A$9:$AM$276,8,0)</f>
        <v>1000</v>
      </c>
      <c r="L74" s="16">
        <f t="shared" si="23"/>
        <v>7467.9</v>
      </c>
      <c r="M74" s="15">
        <f>VLOOKUP($A74,[1]Hoja1!$A$9:$AM$276,33,0)</f>
        <v>0</v>
      </c>
      <c r="N74" s="16">
        <f t="shared" ref="N74" si="25">+L74-M74</f>
        <v>7467.9</v>
      </c>
    </row>
    <row r="75" spans="1:14" s="11" customFormat="1" ht="10.5" customHeight="1" x14ac:dyDescent="0.25">
      <c r="A75" s="26" t="s">
        <v>95</v>
      </c>
      <c r="B75" s="13" t="s">
        <v>182</v>
      </c>
      <c r="C75" s="14" t="s">
        <v>64</v>
      </c>
      <c r="D75" s="14" t="s">
        <v>120</v>
      </c>
      <c r="E75" s="15">
        <f t="shared" si="22"/>
        <v>248.92999999999998</v>
      </c>
      <c r="F75" s="15">
        <f>VLOOKUP($A75,[1]Hoja1!$A$9:$AM$276,3,0)</f>
        <v>7467.9</v>
      </c>
      <c r="G75" s="15">
        <f>VLOOKUP($A75,[1]Hoja1!$A$9:$AM$276,7,0)</f>
        <v>0</v>
      </c>
      <c r="H75" s="15">
        <f>VLOOKUP($A75,[1]Hoja1!$A$9:$AM$276,5,0)+VLOOKUP($A75,[1]Hoja1!$A$9:$AM$276,6,0)</f>
        <v>0</v>
      </c>
      <c r="I75" s="15">
        <f>VLOOKUP($A75,[1]Hoja1!$A$9:$AM$276,4,0)</f>
        <v>0</v>
      </c>
      <c r="J75" s="15">
        <f>VLOOKUP($A75,[1]Hoja1!$A$9:$AM$276,9,0)</f>
        <v>0</v>
      </c>
      <c r="K75" s="15">
        <f>VLOOKUP($A75,[1]Hoja1!$A$9:$AM$276,8,0)</f>
        <v>1000</v>
      </c>
      <c r="L75" s="16">
        <f t="shared" si="23"/>
        <v>7467.9</v>
      </c>
      <c r="M75" s="15">
        <f>VLOOKUP($A75,[1]Hoja1!$A$9:$AM$276,33,0)</f>
        <v>0</v>
      </c>
      <c r="N75" s="16">
        <f t="shared" si="24"/>
        <v>7467.9</v>
      </c>
    </row>
    <row r="76" spans="1:14" s="11" customFormat="1" ht="10.5" customHeight="1" x14ac:dyDescent="0.25">
      <c r="A76" s="26" t="s">
        <v>117</v>
      </c>
      <c r="B76" s="13" t="s">
        <v>183</v>
      </c>
      <c r="C76" s="14" t="s">
        <v>64</v>
      </c>
      <c r="D76" s="14" t="s">
        <v>120</v>
      </c>
      <c r="E76" s="15">
        <f t="shared" si="22"/>
        <v>300</v>
      </c>
      <c r="F76" s="15">
        <f>VLOOKUP($A76,[1]Hoja1!$A$9:$AM$276,3,0)</f>
        <v>9000</v>
      </c>
      <c r="G76" s="15">
        <f>VLOOKUP($A76,[1]Hoja1!$A$9:$AM$276,7,0)</f>
        <v>0</v>
      </c>
      <c r="H76" s="15">
        <f>VLOOKUP($A76,[1]Hoja1!$A$9:$AM$276,5,0)+VLOOKUP($A76,[1]Hoja1!$A$9:$AM$276,6,0)</f>
        <v>0</v>
      </c>
      <c r="I76" s="15">
        <f>VLOOKUP($A76,[1]Hoja1!$A$9:$AM$276,4,0)</f>
        <v>0</v>
      </c>
      <c r="J76" s="15">
        <f>VLOOKUP($A76,[1]Hoja1!$A$9:$AM$276,9,0)</f>
        <v>4200</v>
      </c>
      <c r="K76" s="15">
        <f>VLOOKUP($A76,[1]Hoja1!$A$9:$AM$276,8,0)</f>
        <v>1000</v>
      </c>
      <c r="L76" s="16">
        <f t="shared" si="23"/>
        <v>13200</v>
      </c>
      <c r="M76" s="15">
        <f>VLOOKUP($A76,[1]Hoja1!$A$9:$AM$276,33,0)</f>
        <v>1611.4</v>
      </c>
      <c r="N76" s="16">
        <f>+L76-M76</f>
        <v>11588.6</v>
      </c>
    </row>
    <row r="77" spans="1:14" s="11" customFormat="1" ht="10.5" customHeight="1" x14ac:dyDescent="0.25">
      <c r="A77" s="26"/>
      <c r="B77" s="13"/>
      <c r="C77" s="14"/>
      <c r="D77" s="14"/>
      <c r="E77" s="15"/>
      <c r="F77" s="15"/>
      <c r="G77" s="14"/>
      <c r="H77" s="14"/>
      <c r="I77" s="14"/>
      <c r="J77" s="14"/>
      <c r="K77" s="14"/>
      <c r="L77" s="16"/>
      <c r="M77" s="16"/>
      <c r="N77" s="16"/>
    </row>
    <row r="78" spans="1:14" s="11" customFormat="1" ht="17.25" customHeight="1" x14ac:dyDescent="0.25">
      <c r="A78" s="6" t="s">
        <v>65</v>
      </c>
      <c r="B78" s="7"/>
      <c r="C78" s="8"/>
      <c r="D78" s="8"/>
      <c r="E78" s="9"/>
      <c r="F78" s="9"/>
      <c r="G78" s="8"/>
      <c r="H78" s="8"/>
      <c r="I78" s="8"/>
      <c r="J78" s="8"/>
      <c r="K78" s="8"/>
      <c r="L78" s="10"/>
      <c r="M78" s="10"/>
      <c r="N78" s="10"/>
    </row>
    <row r="79" spans="1:14" s="11" customFormat="1" ht="10.5" customHeight="1" x14ac:dyDescent="0.25">
      <c r="A79" s="26" t="s">
        <v>112</v>
      </c>
      <c r="B79" s="13" t="s">
        <v>66</v>
      </c>
      <c r="C79" s="14" t="s">
        <v>199</v>
      </c>
      <c r="D79" s="14" t="s">
        <v>120</v>
      </c>
      <c r="E79" s="15">
        <f t="shared" ref="E79" si="26">+F79/30</f>
        <v>399.99</v>
      </c>
      <c r="F79" s="15">
        <f>VLOOKUP($A79,[1]Hoja1!$A$9:$AM$276,3,0)</f>
        <v>11999.7</v>
      </c>
      <c r="G79" s="15">
        <f>VLOOKUP($A79,[1]Hoja1!$A$9:$AM$276,7,0)</f>
        <v>0</v>
      </c>
      <c r="H79" s="15">
        <f>VLOOKUP($A79,[1]Hoja1!$A$9:$AM$276,5,0)+VLOOKUP($A79,[1]Hoja1!$A$9:$AM$276,6,0)</f>
        <v>0</v>
      </c>
      <c r="I79" s="15">
        <f>VLOOKUP($A79,[1]Hoja1!$A$9:$AM$276,4,0)</f>
        <v>0</v>
      </c>
      <c r="J79" s="15">
        <f>VLOOKUP($A79,[1]Hoja1!$A$9:$AM$276,9,0)</f>
        <v>5534.8</v>
      </c>
      <c r="K79" s="15">
        <f>VLOOKUP($A79,[1]Hoja1!$A$9:$AM$276,8,0)</f>
        <v>1000</v>
      </c>
      <c r="L79" s="16">
        <f>SUM(F79:J79)</f>
        <v>17534.5</v>
      </c>
      <c r="M79" s="15">
        <f>VLOOKUP($A79,[1]Hoja1!$A$9:$AM$276,33,0)</f>
        <v>2598.8200000000002</v>
      </c>
      <c r="N79" s="16">
        <f t="shared" ref="N79" si="27">+L79-M79</f>
        <v>14935.68</v>
      </c>
    </row>
    <row r="80" spans="1:14" s="11" customFormat="1" ht="10.5" customHeight="1" x14ac:dyDescent="0.25">
      <c r="A80" s="26"/>
      <c r="B80" s="13"/>
      <c r="C80" s="14"/>
      <c r="D80" s="14"/>
      <c r="E80" s="15"/>
      <c r="F80" s="15"/>
      <c r="G80" s="14"/>
      <c r="H80" s="14"/>
      <c r="I80" s="14"/>
      <c r="J80" s="14"/>
      <c r="K80" s="14"/>
      <c r="L80" s="16"/>
      <c r="M80" s="16"/>
      <c r="N80" s="16"/>
    </row>
    <row r="81" spans="1:14" s="11" customFormat="1" ht="10.5" customHeight="1" x14ac:dyDescent="0.25">
      <c r="A81" s="26"/>
      <c r="B81" s="13"/>
      <c r="C81" s="14"/>
      <c r="D81" s="14"/>
      <c r="E81" s="15"/>
      <c r="F81" s="15"/>
      <c r="G81" s="14"/>
      <c r="H81" s="14"/>
      <c r="I81" s="14"/>
      <c r="J81" s="14"/>
      <c r="K81" s="14"/>
      <c r="L81" s="16"/>
      <c r="M81" s="16"/>
      <c r="N81" s="16"/>
    </row>
    <row r="82" spans="1:14" s="11" customFormat="1" ht="17.25" customHeight="1" x14ac:dyDescent="0.25">
      <c r="A82" s="6" t="s">
        <v>67</v>
      </c>
      <c r="B82" s="7"/>
      <c r="C82" s="8"/>
      <c r="D82" s="8"/>
      <c r="E82" s="9"/>
      <c r="F82" s="9"/>
      <c r="G82" s="8"/>
      <c r="H82" s="8"/>
      <c r="I82" s="8"/>
      <c r="J82" s="8"/>
      <c r="K82" s="8"/>
      <c r="L82" s="10"/>
      <c r="M82" s="10"/>
      <c r="N82" s="10"/>
    </row>
    <row r="83" spans="1:14" s="11" customFormat="1" ht="10.5" customHeight="1" x14ac:dyDescent="0.25">
      <c r="A83" s="26" t="s">
        <v>68</v>
      </c>
      <c r="B83" s="13" t="s">
        <v>69</v>
      </c>
      <c r="C83" s="14" t="s">
        <v>206</v>
      </c>
      <c r="D83" s="14" t="s">
        <v>17</v>
      </c>
      <c r="E83" s="15">
        <f>+F83/30</f>
        <v>0</v>
      </c>
      <c r="F83" s="15">
        <v>0</v>
      </c>
      <c r="G83" s="15">
        <f>VLOOKUP($A83,[1]Hoja1!$A$9:$AM$276,7,0)</f>
        <v>0</v>
      </c>
      <c r="H83" s="15">
        <f>VLOOKUP($A83,[1]Hoja1!$A$9:$AM$276,5,0)+VLOOKUP($A83,[1]Hoja1!$A$9:$AM$276,6,0)</f>
        <v>0</v>
      </c>
      <c r="I83" s="15">
        <f>VLOOKUP($A83,[1]Hoja1!$A$9:$AM$276,4,0)</f>
        <v>0</v>
      </c>
      <c r="J83" s="15">
        <f>VLOOKUP($A83,[1]Hoja1!$A$9:$AM$276,9,0)</f>
        <v>0</v>
      </c>
      <c r="K83" s="15">
        <f>VLOOKUP($A83,[1]Hoja1!$A$9:$AM$276,8,0)</f>
        <v>1000</v>
      </c>
      <c r="L83" s="16">
        <f>SUM(F83:J83)</f>
        <v>0</v>
      </c>
      <c r="M83" s="15">
        <f>VLOOKUP($A83,[1]Hoja1!$A$9:$AM$276,33,0)</f>
        <v>0</v>
      </c>
      <c r="N83" s="16">
        <f>+L83-M83</f>
        <v>0</v>
      </c>
    </row>
    <row r="84" spans="1:14" s="11" customFormat="1" ht="10.5" customHeight="1" x14ac:dyDescent="0.25">
      <c r="A84" s="26"/>
      <c r="B84" s="13"/>
      <c r="C84" s="14"/>
      <c r="D84" s="14"/>
      <c r="E84" s="15"/>
      <c r="F84" s="15"/>
      <c r="G84" s="14"/>
      <c r="H84" s="14"/>
      <c r="I84" s="14"/>
      <c r="J84" s="14"/>
      <c r="K84" s="14"/>
      <c r="L84" s="16"/>
      <c r="M84" s="16"/>
      <c r="N84" s="16"/>
    </row>
    <row r="85" spans="1:14" s="11" customFormat="1" ht="17.25" customHeight="1" x14ac:dyDescent="0.25">
      <c r="A85" s="6" t="s">
        <v>101</v>
      </c>
      <c r="B85" s="7"/>
      <c r="C85" s="8"/>
      <c r="D85" s="8"/>
      <c r="E85" s="9"/>
      <c r="F85" s="9"/>
      <c r="G85" s="8"/>
      <c r="H85" s="8"/>
      <c r="I85" s="8"/>
      <c r="J85" s="8"/>
      <c r="K85" s="8"/>
      <c r="L85" s="10"/>
      <c r="M85" s="10"/>
      <c r="N85" s="10"/>
    </row>
    <row r="86" spans="1:14" s="11" customFormat="1" ht="10.5" customHeight="1" x14ac:dyDescent="0.25">
      <c r="A86" s="26" t="s">
        <v>113</v>
      </c>
      <c r="B86" s="13" t="s">
        <v>102</v>
      </c>
      <c r="C86" s="14" t="s">
        <v>16</v>
      </c>
      <c r="D86" s="14" t="s">
        <v>120</v>
      </c>
      <c r="E86" s="15">
        <f t="shared" ref="E86" si="28">+F86/30</f>
        <v>249</v>
      </c>
      <c r="F86" s="15">
        <f>VLOOKUP($A86,[1]Hoja1!$A$9:$AM$276,3,0)</f>
        <v>7470</v>
      </c>
      <c r="G86" s="15">
        <f>VLOOKUP($A86,[1]Hoja1!$A$9:$AM$276,7,0)</f>
        <v>0</v>
      </c>
      <c r="H86" s="15">
        <f>VLOOKUP($A86,[1]Hoja1!$A$9:$AM$276,5,0)+VLOOKUP($A86,[1]Hoja1!$A$9:$AM$276,6,0)</f>
        <v>0</v>
      </c>
      <c r="I86" s="15">
        <f>VLOOKUP($A86,[1]Hoja1!$A$9:$AM$276,4,0)</f>
        <v>0</v>
      </c>
      <c r="J86" s="15">
        <f>VLOOKUP($A86,[1]Hoja1!$A$9:$AM$276,9,0)</f>
        <v>900</v>
      </c>
      <c r="K86" s="15">
        <f>VLOOKUP($A86,[1]Hoja1!$A$9:$AM$276,8,0)</f>
        <v>1000</v>
      </c>
      <c r="L86" s="16">
        <f>SUM(F86:J86)</f>
        <v>8370</v>
      </c>
      <c r="M86" s="15">
        <f>VLOOKUP($A86,[1]Hoja1!$A$9:$AM$276,33,0)</f>
        <v>631.78</v>
      </c>
      <c r="N86" s="16">
        <f t="shared" ref="N86" si="29">+L86-M86</f>
        <v>7738.22</v>
      </c>
    </row>
    <row r="87" spans="1:14" s="11" customFormat="1" ht="10.5" customHeight="1" x14ac:dyDescent="0.25">
      <c r="A87" s="26"/>
      <c r="B87" s="13"/>
      <c r="C87" s="14"/>
      <c r="D87" s="14"/>
      <c r="E87" s="15"/>
      <c r="F87" s="15"/>
      <c r="G87" s="14"/>
      <c r="H87" s="14"/>
      <c r="I87" s="14"/>
      <c r="J87" s="14"/>
      <c r="K87" s="14"/>
      <c r="L87" s="16"/>
      <c r="M87" s="16"/>
      <c r="N87" s="16"/>
    </row>
    <row r="88" spans="1:14" s="11" customFormat="1" ht="17.25" customHeight="1" x14ac:dyDescent="0.25">
      <c r="A88" s="6" t="s">
        <v>70</v>
      </c>
      <c r="B88" s="7"/>
      <c r="C88" s="8"/>
      <c r="D88" s="8"/>
      <c r="E88" s="9"/>
      <c r="F88" s="9"/>
      <c r="G88" s="8"/>
      <c r="H88" s="8"/>
      <c r="I88" s="8"/>
      <c r="J88" s="8"/>
      <c r="K88" s="8"/>
      <c r="L88" s="10"/>
      <c r="M88" s="10"/>
      <c r="N88" s="10"/>
    </row>
    <row r="89" spans="1:14" s="11" customFormat="1" ht="10.5" customHeight="1" x14ac:dyDescent="0.25">
      <c r="A89" s="26" t="s">
        <v>71</v>
      </c>
      <c r="B89" s="13" t="s">
        <v>72</v>
      </c>
      <c r="C89" s="14" t="s">
        <v>73</v>
      </c>
      <c r="D89" s="14" t="s">
        <v>17</v>
      </c>
      <c r="E89" s="15">
        <f>+F89/30</f>
        <v>363.54166666666669</v>
      </c>
      <c r="F89" s="15">
        <f>VLOOKUP($A89,[1]Hoja1!$A$9:$AM$276,3,0)</f>
        <v>10906.25</v>
      </c>
      <c r="G89" s="15">
        <f>VLOOKUP($A89,[1]Hoja1!$A$9:$AM$276,7,0)</f>
        <v>0</v>
      </c>
      <c r="H89" s="15">
        <f>VLOOKUP($A89,[1]Hoja1!$A$9:$AM$276,5,0)+VLOOKUP($A89,[1]Hoja1!$A$9:$AM$276,6,0)</f>
        <v>0</v>
      </c>
      <c r="I89" s="15">
        <f>VLOOKUP($A89,[1]Hoja1!$A$9:$AM$276,4,0)</f>
        <v>2181.25</v>
      </c>
      <c r="J89" s="15">
        <f>VLOOKUP($A89,[1]Hoja1!$A$9:$AM$276,9,0)</f>
        <v>0</v>
      </c>
      <c r="K89" s="15">
        <f>VLOOKUP($A89,[1]Hoja1!$A$9:$AM$276,8,0)</f>
        <v>1000</v>
      </c>
      <c r="L89" s="16">
        <f>SUM(F89:J89)</f>
        <v>13087.5</v>
      </c>
      <c r="M89" s="15">
        <f>VLOOKUP($A89,[1]Hoja1!$A$9:$AM$276,33,0)</f>
        <v>5365.77</v>
      </c>
      <c r="N89" s="16">
        <f>+L89-M89</f>
        <v>7721.73</v>
      </c>
    </row>
    <row r="90" spans="1:14" s="11" customFormat="1" ht="10.5" customHeight="1" x14ac:dyDescent="0.25">
      <c r="A90" s="26"/>
      <c r="B90" s="13"/>
      <c r="C90" s="14"/>
      <c r="D90" s="14"/>
      <c r="E90" s="15"/>
      <c r="F90" s="15"/>
      <c r="G90" s="14"/>
      <c r="H90" s="14"/>
      <c r="I90" s="14"/>
      <c r="J90" s="14"/>
      <c r="K90" s="14"/>
      <c r="L90" s="16"/>
      <c r="M90" s="16"/>
      <c r="N90" s="16"/>
    </row>
    <row r="91" spans="1:14" s="11" customFormat="1" ht="17.25" customHeight="1" x14ac:dyDescent="0.25">
      <c r="A91" s="6" t="s">
        <v>74</v>
      </c>
      <c r="B91" s="7"/>
      <c r="C91" s="8"/>
      <c r="D91" s="8"/>
      <c r="E91" s="9"/>
      <c r="F91" s="9"/>
      <c r="G91" s="8"/>
      <c r="H91" s="8"/>
      <c r="I91" s="8"/>
      <c r="J91" s="8"/>
      <c r="K91" s="8"/>
      <c r="L91" s="10"/>
      <c r="M91" s="10"/>
      <c r="N91" s="10"/>
    </row>
    <row r="92" spans="1:14" s="11" customFormat="1" ht="10.5" customHeight="1" x14ac:dyDescent="0.25">
      <c r="A92" s="26" t="s">
        <v>75</v>
      </c>
      <c r="B92" s="13" t="s">
        <v>76</v>
      </c>
      <c r="C92" s="14" t="s">
        <v>16</v>
      </c>
      <c r="D92" s="14" t="s">
        <v>17</v>
      </c>
      <c r="E92" s="15">
        <f t="shared" ref="E92:E93" si="30">+F92/30</f>
        <v>326.69</v>
      </c>
      <c r="F92" s="15">
        <f>VLOOKUP($A92,[1]Hoja1!$A$9:$AM$276,3,0)</f>
        <v>9800.7000000000007</v>
      </c>
      <c r="G92" s="15">
        <f>VLOOKUP($A92,[1]Hoja1!$A$9:$AM$276,7,0)</f>
        <v>0</v>
      </c>
      <c r="H92" s="15">
        <f>VLOOKUP($A92,[1]Hoja1!$A$9:$AM$276,5,0)+VLOOKUP($A92,[1]Hoja1!$A$9:$AM$276,6,0)</f>
        <v>0</v>
      </c>
      <c r="I92" s="15">
        <f>VLOOKUP($A92,[1]Hoja1!$A$9:$AM$276,4,0)</f>
        <v>0</v>
      </c>
      <c r="J92" s="15">
        <f>VLOOKUP($A92,[1]Hoja1!$A$9:$AM$276,9,0)</f>
        <v>2000</v>
      </c>
      <c r="K92" s="15">
        <f>VLOOKUP($A92,[1]Hoja1!$A$9:$AM$276,8,0)</f>
        <v>1000</v>
      </c>
      <c r="L92" s="16">
        <f t="shared" ref="L92:L93" si="31">SUM(F92:J92)</f>
        <v>11800.7</v>
      </c>
      <c r="M92" s="15">
        <f>VLOOKUP($A92,[1]Hoja1!$A$9:$AM$276,33,0)</f>
        <v>1316.02</v>
      </c>
      <c r="N92" s="16">
        <f t="shared" ref="N92:N93" si="32">+L92-M92</f>
        <v>10484.68</v>
      </c>
    </row>
    <row r="93" spans="1:14" s="11" customFormat="1" ht="10.5" customHeight="1" x14ac:dyDescent="0.25">
      <c r="A93" s="26" t="s">
        <v>107</v>
      </c>
      <c r="B93" s="13" t="s">
        <v>103</v>
      </c>
      <c r="C93" s="14" t="s">
        <v>199</v>
      </c>
      <c r="D93" s="14" t="s">
        <v>17</v>
      </c>
      <c r="E93" s="15">
        <f t="shared" si="30"/>
        <v>333</v>
      </c>
      <c r="F93" s="15">
        <f>VLOOKUP($A93,[1]Hoja1!$A$9:$AM$276,3,0)</f>
        <v>9990</v>
      </c>
      <c r="G93" s="15">
        <f>VLOOKUP($A93,[1]Hoja1!$A$9:$AM$276,7,0)</f>
        <v>0</v>
      </c>
      <c r="H93" s="15">
        <f>VLOOKUP($A93,[1]Hoja1!$A$9:$AM$276,5,0)+VLOOKUP($A93,[1]Hoja1!$A$9:$AM$276,6,0)</f>
        <v>0</v>
      </c>
      <c r="I93" s="15">
        <f>VLOOKUP($A93,[1]Hoja1!$A$9:$AM$276,4,0)</f>
        <v>0</v>
      </c>
      <c r="J93" s="15">
        <f>VLOOKUP($A93,[1]Hoja1!$A$9:$AM$276,9,0)</f>
        <v>1120.74</v>
      </c>
      <c r="K93" s="15">
        <f>VLOOKUP($A93,[1]Hoja1!$A$9:$AM$276,8,0)</f>
        <v>1000</v>
      </c>
      <c r="L93" s="16">
        <f t="shared" si="31"/>
        <v>11110.74</v>
      </c>
      <c r="M93" s="15">
        <f>VLOOKUP($A93,[1]Hoja1!$A$9:$AM$276,33,0)</f>
        <v>1215.08</v>
      </c>
      <c r="N93" s="16">
        <f t="shared" si="32"/>
        <v>9895.66</v>
      </c>
    </row>
    <row r="94" spans="1:14" s="11" customFormat="1" ht="10.5" customHeight="1" x14ac:dyDescent="0.25">
      <c r="A94" s="26"/>
      <c r="B94" s="13"/>
      <c r="C94" s="14"/>
      <c r="D94" s="14"/>
      <c r="E94" s="15"/>
      <c r="F94" s="15"/>
      <c r="G94" s="14"/>
      <c r="H94" s="14"/>
      <c r="I94" s="14"/>
      <c r="J94" s="14"/>
      <c r="K94" s="14"/>
      <c r="L94" s="16"/>
      <c r="M94" s="16"/>
      <c r="N94" s="16"/>
    </row>
    <row r="95" spans="1:14" s="11" customFormat="1" ht="17.25" customHeight="1" x14ac:dyDescent="0.25">
      <c r="A95" s="6" t="s">
        <v>77</v>
      </c>
      <c r="B95" s="7"/>
      <c r="C95" s="8"/>
      <c r="D95" s="8"/>
      <c r="E95" s="9"/>
      <c r="F95" s="9"/>
      <c r="G95" s="8"/>
      <c r="H95" s="8"/>
      <c r="I95" s="8"/>
      <c r="J95" s="8"/>
      <c r="K95" s="8"/>
      <c r="L95" s="10"/>
      <c r="M95" s="10"/>
      <c r="N95" s="10"/>
    </row>
    <row r="96" spans="1:14" s="11" customFormat="1" ht="10.5" customHeight="1" x14ac:dyDescent="0.25">
      <c r="A96" s="26" t="s">
        <v>78</v>
      </c>
      <c r="B96" s="13" t="s">
        <v>79</v>
      </c>
      <c r="C96" s="14" t="s">
        <v>16</v>
      </c>
      <c r="D96" s="14" t="s">
        <v>17</v>
      </c>
      <c r="E96" s="15">
        <f>+F96/30</f>
        <v>305.60000000000002</v>
      </c>
      <c r="F96" s="15">
        <f>VLOOKUP($A96,[1]Hoja1!$A$9:$AM$276,3,0)</f>
        <v>9168</v>
      </c>
      <c r="G96" s="15">
        <f>VLOOKUP($A96,[1]Hoja1!$A$9:$AM$276,7,0)</f>
        <v>0</v>
      </c>
      <c r="H96" s="15">
        <f>VLOOKUP($A96,[1]Hoja1!$A$9:$AM$276,5,0)+VLOOKUP($A96,[1]Hoja1!$A$9:$AM$276,6,0)</f>
        <v>0</v>
      </c>
      <c r="I96" s="15">
        <f>VLOOKUP($A96,[1]Hoja1!$A$9:$AM$276,4,0)</f>
        <v>0</v>
      </c>
      <c r="J96" s="15">
        <f>VLOOKUP($A96,[1]Hoja1!$A$9:$AM$276,9,0)</f>
        <v>0</v>
      </c>
      <c r="K96" s="15">
        <f>VLOOKUP($A96,[1]Hoja1!$A$9:$AM$276,8,0)</f>
        <v>1000</v>
      </c>
      <c r="L96" s="16">
        <f>SUM(F96:J96)</f>
        <v>9168</v>
      </c>
      <c r="M96" s="15">
        <f>VLOOKUP($A96,[1]Hoja1!$A$9:$AM$276,33,0)</f>
        <v>939.6</v>
      </c>
      <c r="N96" s="16">
        <f>+L96-M96</f>
        <v>8228.4</v>
      </c>
    </row>
    <row r="97" spans="1:14" s="11" customFormat="1" ht="10.5" customHeight="1" x14ac:dyDescent="0.25">
      <c r="A97" s="26"/>
      <c r="B97" s="13"/>
      <c r="C97" s="14"/>
      <c r="D97" s="14"/>
      <c r="E97" s="15"/>
      <c r="F97" s="15"/>
      <c r="G97" s="14"/>
      <c r="H97" s="14"/>
      <c r="I97" s="14"/>
      <c r="J97" s="14"/>
      <c r="K97" s="14"/>
      <c r="L97" s="16"/>
      <c r="M97" s="16"/>
      <c r="N97" s="16"/>
    </row>
    <row r="98" spans="1:14" s="11" customFormat="1" ht="17.25" customHeight="1" x14ac:dyDescent="0.25">
      <c r="A98" s="6" t="s">
        <v>80</v>
      </c>
      <c r="B98" s="7"/>
      <c r="C98" s="8"/>
      <c r="D98" s="8"/>
      <c r="E98" s="9"/>
      <c r="F98" s="9"/>
      <c r="G98" s="8"/>
      <c r="H98" s="8"/>
      <c r="I98" s="8"/>
      <c r="J98" s="8"/>
      <c r="K98" s="8"/>
      <c r="L98" s="10"/>
      <c r="M98" s="10"/>
      <c r="N98" s="10"/>
    </row>
    <row r="99" spans="1:14" s="11" customFormat="1" ht="10.5" customHeight="1" x14ac:dyDescent="0.25">
      <c r="A99" s="26" t="s">
        <v>81</v>
      </c>
      <c r="B99" s="13" t="s">
        <v>82</v>
      </c>
      <c r="C99" s="14" t="s">
        <v>16</v>
      </c>
      <c r="D99" s="14" t="s">
        <v>17</v>
      </c>
      <c r="E99" s="15">
        <f>+F99/30</f>
        <v>480.3</v>
      </c>
      <c r="F99" s="15">
        <f>VLOOKUP($A99,[1]Hoja1!$A$9:$AM$276,3,0)</f>
        <v>14409</v>
      </c>
      <c r="G99" s="15">
        <f>VLOOKUP($A99,[1]Hoja1!$A$9:$AM$276,7,0)</f>
        <v>0</v>
      </c>
      <c r="H99" s="15">
        <f>VLOOKUP($A99,[1]Hoja1!$A$9:$AM$276,5,0)+VLOOKUP($A99,[1]Hoja1!$A$9:$AM$276,6,0)</f>
        <v>0</v>
      </c>
      <c r="I99" s="15">
        <f>VLOOKUP($A99,[1]Hoja1!$A$9:$AM$276,4,0)</f>
        <v>0</v>
      </c>
      <c r="J99" s="15">
        <f>VLOOKUP($A99,[1]Hoja1!$A$9:$AM$276,9,0)</f>
        <v>0</v>
      </c>
      <c r="K99" s="15">
        <f>VLOOKUP($A99,[1]Hoja1!$A$9:$AM$276,8,0)</f>
        <v>1000</v>
      </c>
      <c r="L99" s="16">
        <f>SUM(F99:J99)</f>
        <v>14409</v>
      </c>
      <c r="M99" s="15">
        <f>VLOOKUP($A99,[1]Hoja1!$A$9:$AM$276,33,0)</f>
        <v>6897.64</v>
      </c>
      <c r="N99" s="16">
        <f>+L99-M99</f>
        <v>7511.36</v>
      </c>
    </row>
    <row r="100" spans="1:14" s="11" customFormat="1" ht="10.5" customHeight="1" x14ac:dyDescent="0.25">
      <c r="A100" s="26"/>
      <c r="B100" s="13"/>
      <c r="C100" s="14"/>
      <c r="D100" s="14"/>
      <c r="E100" s="15"/>
      <c r="F100" s="15"/>
      <c r="G100" s="14"/>
      <c r="H100" s="14"/>
      <c r="I100" s="14"/>
      <c r="J100" s="14"/>
      <c r="K100" s="14"/>
      <c r="L100" s="16"/>
      <c r="M100" s="16"/>
      <c r="N100" s="16"/>
    </row>
    <row r="101" spans="1:14" s="11" customFormat="1" ht="17.25" customHeight="1" x14ac:dyDescent="0.25">
      <c r="A101" s="6" t="s">
        <v>125</v>
      </c>
      <c r="B101" s="7"/>
      <c r="C101" s="8"/>
      <c r="D101" s="8"/>
      <c r="E101" s="9"/>
      <c r="F101" s="9"/>
      <c r="G101" s="8"/>
      <c r="H101" s="8"/>
      <c r="I101" s="8"/>
      <c r="J101" s="8"/>
      <c r="K101" s="8"/>
      <c r="L101" s="10"/>
      <c r="M101" s="10"/>
      <c r="N101" s="10"/>
    </row>
    <row r="102" spans="1:14" s="11" customFormat="1" ht="10.5" customHeight="1" x14ac:dyDescent="0.25">
      <c r="A102" s="26" t="s">
        <v>84</v>
      </c>
      <c r="B102" s="13" t="s">
        <v>209</v>
      </c>
      <c r="C102" s="14" t="s">
        <v>16</v>
      </c>
      <c r="D102" s="14" t="s">
        <v>17</v>
      </c>
      <c r="E102" s="15">
        <f>+F102/30</f>
        <v>263.94</v>
      </c>
      <c r="F102" s="15">
        <f>VLOOKUP($A102,[1]Hoja1!$A$9:$AM$276,3,0)</f>
        <v>7918.2</v>
      </c>
      <c r="G102" s="15">
        <f>VLOOKUP($A102,[1]Hoja1!$A$9:$AM$276,7,0)</f>
        <v>0</v>
      </c>
      <c r="H102" s="15">
        <f>VLOOKUP($A102,[1]Hoja1!$A$9:$AM$276,5,0)+VLOOKUP($A102,[1]Hoja1!$A$9:$AM$276,6,0)</f>
        <v>0</v>
      </c>
      <c r="I102" s="15">
        <f>VLOOKUP($A102,[1]Hoja1!$A$9:$AM$276,4,0)</f>
        <v>0</v>
      </c>
      <c r="J102" s="15">
        <f>VLOOKUP($A102,[1]Hoja1!$A$9:$AM$276,9,0)</f>
        <v>0</v>
      </c>
      <c r="K102" s="15">
        <f>VLOOKUP($A102,[1]Hoja1!$A$9:$AM$276,8,0)</f>
        <v>1000</v>
      </c>
      <c r="L102" s="16">
        <f t="shared" ref="L102:L103" si="33">SUM(F102:J102)</f>
        <v>7918.2</v>
      </c>
      <c r="M102" s="15">
        <f>VLOOKUP($A102,[1]Hoja1!$A$9:$AM$276,33,0)</f>
        <v>573.58000000000004</v>
      </c>
      <c r="N102" s="16">
        <f t="shared" ref="N102:N103" si="34">+L102-M102</f>
        <v>7344.62</v>
      </c>
    </row>
    <row r="103" spans="1:14" s="11" customFormat="1" ht="10.5" customHeight="1" x14ac:dyDescent="0.25">
      <c r="A103" s="26" t="s">
        <v>153</v>
      </c>
      <c r="B103" s="13" t="s">
        <v>154</v>
      </c>
      <c r="C103" s="14" t="s">
        <v>73</v>
      </c>
      <c r="D103" s="14" t="s">
        <v>17</v>
      </c>
      <c r="E103" s="15">
        <v>352.5</v>
      </c>
      <c r="F103" s="15">
        <f>VLOOKUP($A103,[1]Hoja1!$A$9:$AM$276,3,0)</f>
        <v>10575</v>
      </c>
      <c r="G103" s="15">
        <f>VLOOKUP($A103,[1]Hoja1!$A$9:$AM$276,7,0)</f>
        <v>0</v>
      </c>
      <c r="H103" s="15">
        <f>VLOOKUP($A103,[1]Hoja1!$A$9:$AM$276,5,0)+VLOOKUP($A103,[1]Hoja1!$A$9:$AM$276,6,0)</f>
        <v>0</v>
      </c>
      <c r="I103" s="15">
        <f>VLOOKUP($A103,[1]Hoja1!$A$9:$AM$276,4,0)</f>
        <v>0</v>
      </c>
      <c r="J103" s="15">
        <f>VLOOKUP($A103,[1]Hoja1!$A$9:$AM$276,9,0)</f>
        <v>7036.16</v>
      </c>
      <c r="K103" s="15">
        <f>VLOOKUP($A103,[1]Hoja1!$A$9:$AM$276,8,0)</f>
        <v>1000</v>
      </c>
      <c r="L103" s="16">
        <f t="shared" si="33"/>
        <v>17611.16</v>
      </c>
      <c r="M103" s="15">
        <f>VLOOKUP($A103,[1]Hoja1!$A$9:$AM$276,33,0)</f>
        <v>2611.16</v>
      </c>
      <c r="N103" s="16">
        <f t="shared" si="34"/>
        <v>15000</v>
      </c>
    </row>
    <row r="104" spans="1:14" s="11" customFormat="1" ht="10.5" customHeight="1" x14ac:dyDescent="0.25">
      <c r="A104" s="26"/>
      <c r="B104" s="13"/>
      <c r="C104" s="14"/>
      <c r="D104" s="14"/>
      <c r="E104" s="15"/>
      <c r="F104" s="15"/>
      <c r="G104" s="14"/>
      <c r="H104" s="14"/>
      <c r="I104" s="14"/>
      <c r="J104" s="14"/>
      <c r="K104" s="14"/>
      <c r="L104" s="16"/>
      <c r="M104" s="16"/>
      <c r="N104" s="16"/>
    </row>
    <row r="105" spans="1:14" s="11" customFormat="1" ht="17.25" customHeight="1" x14ac:dyDescent="0.25">
      <c r="A105" s="6" t="s">
        <v>83</v>
      </c>
      <c r="B105" s="7"/>
      <c r="C105" s="8"/>
      <c r="D105" s="8"/>
      <c r="E105" s="9"/>
      <c r="F105" s="9"/>
      <c r="G105" s="8"/>
      <c r="H105" s="8"/>
      <c r="I105" s="8"/>
      <c r="J105" s="8"/>
      <c r="K105" s="8"/>
      <c r="L105" s="10"/>
      <c r="M105" s="10"/>
      <c r="N105" s="10"/>
    </row>
    <row r="106" spans="1:14" s="11" customFormat="1" ht="10.5" customHeight="1" x14ac:dyDescent="0.25">
      <c r="A106" s="26" t="s">
        <v>114</v>
      </c>
      <c r="B106" s="13" t="s">
        <v>85</v>
      </c>
      <c r="C106" s="14" t="s">
        <v>16</v>
      </c>
      <c r="D106" s="14" t="s">
        <v>17</v>
      </c>
      <c r="E106" s="15">
        <f t="shared" ref="E106" si="35">+F106/30</f>
        <v>333.33</v>
      </c>
      <c r="F106" s="15">
        <f>VLOOKUP($A106,[1]Hoja1!$A$9:$AM$276,3,0)</f>
        <v>9999.9</v>
      </c>
      <c r="G106" s="15">
        <f>VLOOKUP($A106,[1]Hoja1!$A$9:$AM$276,7,0)</f>
        <v>0</v>
      </c>
      <c r="H106" s="15">
        <f>VLOOKUP($A106,[1]Hoja1!$A$9:$AM$276,5,0)+VLOOKUP($A106,[1]Hoja1!$A$9:$AM$276,6,0)</f>
        <v>0</v>
      </c>
      <c r="I106" s="15">
        <f>VLOOKUP($A106,[1]Hoja1!$A$9:$AM$276,4,0)</f>
        <v>0</v>
      </c>
      <c r="J106" s="15">
        <f>VLOOKUP($A106,[1]Hoja1!$A$9:$AM$276,9,0)</f>
        <v>1110.8399999999999</v>
      </c>
      <c r="K106" s="15">
        <f>VLOOKUP($A106,[1]Hoja1!$A$9:$AM$276,8,0)</f>
        <v>1000</v>
      </c>
      <c r="L106" s="16">
        <f>SUM(F106:J106)</f>
        <v>11110.74</v>
      </c>
      <c r="M106" s="15">
        <f>VLOOKUP($A106,[1]Hoja1!$A$9:$AM$276,33,0)</f>
        <v>1215.0999999999999</v>
      </c>
      <c r="N106" s="16">
        <f>+L106-M106</f>
        <v>9895.64</v>
      </c>
    </row>
    <row r="107" spans="1:14" s="11" customFormat="1" ht="10.5" customHeight="1" x14ac:dyDescent="0.25">
      <c r="A107" s="26"/>
      <c r="B107" s="13"/>
      <c r="C107" s="14"/>
      <c r="D107" s="14"/>
      <c r="E107" s="15"/>
      <c r="F107" s="15"/>
      <c r="G107" s="14"/>
      <c r="H107" s="14"/>
      <c r="I107" s="14"/>
      <c r="J107" s="14"/>
      <c r="K107" s="14"/>
      <c r="L107" s="16"/>
      <c r="M107" s="16"/>
      <c r="N107" s="16"/>
    </row>
    <row r="108" spans="1:14" s="11" customFormat="1" ht="17.25" customHeight="1" x14ac:dyDescent="0.25">
      <c r="A108" s="6" t="s">
        <v>86</v>
      </c>
      <c r="B108" s="7"/>
      <c r="C108" s="8"/>
      <c r="D108" s="8"/>
      <c r="E108" s="9"/>
      <c r="F108" s="9"/>
      <c r="G108" s="8"/>
      <c r="H108" s="8"/>
      <c r="I108" s="8"/>
      <c r="J108" s="8"/>
      <c r="K108" s="8"/>
      <c r="L108" s="10"/>
      <c r="M108" s="10"/>
      <c r="N108" s="10"/>
    </row>
    <row r="109" spans="1:14" s="11" customFormat="1" ht="10.5" customHeight="1" x14ac:dyDescent="0.25">
      <c r="A109" s="26"/>
      <c r="B109" s="13"/>
      <c r="C109" s="14"/>
      <c r="D109" s="14"/>
      <c r="E109" s="15"/>
      <c r="F109" s="15"/>
      <c r="G109" s="15"/>
      <c r="H109" s="15"/>
      <c r="I109" s="15"/>
      <c r="J109" s="15"/>
      <c r="K109" s="15"/>
      <c r="L109" s="16"/>
      <c r="M109" s="15"/>
      <c r="N109" s="16"/>
    </row>
    <row r="110" spans="1:14" s="11" customFormat="1" ht="10.5" customHeight="1" x14ac:dyDescent="0.25">
      <c r="A110" s="26"/>
      <c r="B110" s="13"/>
      <c r="C110" s="14"/>
      <c r="D110" s="14"/>
      <c r="E110" s="15"/>
      <c r="F110" s="15"/>
      <c r="G110" s="14"/>
      <c r="H110" s="14"/>
      <c r="I110" s="14"/>
      <c r="J110" s="14"/>
      <c r="K110" s="14"/>
      <c r="L110" s="16"/>
      <c r="M110" s="16"/>
      <c r="N110" s="16"/>
    </row>
    <row r="111" spans="1:14" s="11" customFormat="1" ht="17.25" customHeight="1" x14ac:dyDescent="0.25">
      <c r="A111" s="6" t="s">
        <v>87</v>
      </c>
      <c r="B111" s="7"/>
      <c r="C111" s="8"/>
      <c r="D111" s="8"/>
      <c r="E111" s="9"/>
      <c r="F111" s="9"/>
      <c r="G111" s="8"/>
      <c r="H111" s="8"/>
      <c r="I111" s="8"/>
      <c r="J111" s="8"/>
      <c r="K111" s="8"/>
      <c r="L111" s="10"/>
      <c r="M111" s="10"/>
      <c r="N111" s="10"/>
    </row>
    <row r="112" spans="1:14" s="11" customFormat="1" ht="13.5" customHeight="1" x14ac:dyDescent="0.25">
      <c r="A112" s="26" t="s">
        <v>118</v>
      </c>
      <c r="B112" s="13" t="s">
        <v>194</v>
      </c>
      <c r="C112" s="14" t="s">
        <v>55</v>
      </c>
      <c r="D112" s="14" t="s">
        <v>120</v>
      </c>
      <c r="E112" s="15">
        <f t="shared" ref="E112:E113" si="36">+F112/30</f>
        <v>248.92999999999998</v>
      </c>
      <c r="F112" s="15">
        <f>VLOOKUP($A112,[1]Hoja1!$A$9:$AM$276,3,0)</f>
        <v>7467.9</v>
      </c>
      <c r="G112" s="15">
        <f>VLOOKUP($A112,[1]Hoja1!$A$9:$AM$276,7,0)</f>
        <v>0</v>
      </c>
      <c r="H112" s="15">
        <f>VLOOKUP($A112,[1]Hoja1!$A$9:$AM$276,5,0)+VLOOKUP($A112,[1]Hoja1!$A$9:$AM$276,6,0)</f>
        <v>0</v>
      </c>
      <c r="I112" s="15">
        <f>VLOOKUP($A112,[1]Hoja1!$A$9:$AM$276,4,0)</f>
        <v>0</v>
      </c>
      <c r="J112" s="15">
        <f>VLOOKUP($A112,[1]Hoja1!$A$9:$AM$276,9,0)</f>
        <v>0</v>
      </c>
      <c r="K112" s="15">
        <f>VLOOKUP($A112,[1]Hoja1!$A$9:$AM$276,8,0)</f>
        <v>1000</v>
      </c>
      <c r="L112" s="16">
        <f t="shared" ref="L112:L115" si="37">SUM(F112:J112)</f>
        <v>7467.9</v>
      </c>
      <c r="M112" s="15">
        <f>VLOOKUP($A112,[1]Hoja1!$A$9:$AM$276,33,0)</f>
        <v>0</v>
      </c>
      <c r="N112" s="16">
        <f t="shared" ref="N112:N113" si="38">+L112-M112</f>
        <v>7467.9</v>
      </c>
    </row>
    <row r="113" spans="1:14" s="11" customFormat="1" ht="13.5" customHeight="1" x14ac:dyDescent="0.25">
      <c r="A113" s="26" t="s">
        <v>139</v>
      </c>
      <c r="B113" s="13" t="s">
        <v>193</v>
      </c>
      <c r="C113" s="14" t="s">
        <v>140</v>
      </c>
      <c r="D113" s="14" t="s">
        <v>120</v>
      </c>
      <c r="E113" s="15">
        <f t="shared" si="36"/>
        <v>300</v>
      </c>
      <c r="F113" s="15">
        <f>VLOOKUP($A113,[1]Hoja1!$A$9:$AM$276,3,0)</f>
        <v>9000</v>
      </c>
      <c r="G113" s="15">
        <f>VLOOKUP($A113,[1]Hoja1!$A$9:$AM$276,7,0)</f>
        <v>0</v>
      </c>
      <c r="H113" s="15">
        <f>VLOOKUP($A113,[1]Hoja1!$A$9:$AM$276,5,0)+VLOOKUP($A113,[1]Hoja1!$A$9:$AM$276,6,0)</f>
        <v>0</v>
      </c>
      <c r="I113" s="15">
        <f>VLOOKUP($A113,[1]Hoja1!$A$9:$AM$276,4,0)</f>
        <v>0</v>
      </c>
      <c r="J113" s="15">
        <f>VLOOKUP($A113,[1]Hoja1!$A$9:$AM$276,9,0)</f>
        <v>6000</v>
      </c>
      <c r="K113" s="15">
        <f>VLOOKUP($A113,[1]Hoja1!$A$9:$AM$276,8,0)</f>
        <v>1000</v>
      </c>
      <c r="L113" s="16">
        <f t="shared" si="37"/>
        <v>15000</v>
      </c>
      <c r="M113" s="15">
        <f>VLOOKUP($A113,[1]Hoja1!$A$9:$AM$276,33,0)</f>
        <v>1983.9</v>
      </c>
      <c r="N113" s="16">
        <f t="shared" si="38"/>
        <v>13016.1</v>
      </c>
    </row>
    <row r="114" spans="1:14" s="11" customFormat="1" ht="13.5" customHeight="1" x14ac:dyDescent="0.25">
      <c r="A114" s="26" t="s">
        <v>164</v>
      </c>
      <c r="B114" s="13" t="s">
        <v>165</v>
      </c>
      <c r="C114" s="14" t="s">
        <v>61</v>
      </c>
      <c r="D114" s="14" t="s">
        <v>120</v>
      </c>
      <c r="E114" s="15">
        <v>208</v>
      </c>
      <c r="F114" s="15">
        <f>VLOOKUP($A114,[1]Hoja1!$A$9:$AM$276,3,0)</f>
        <v>7467.9</v>
      </c>
      <c r="G114" s="15">
        <f>VLOOKUP($A114,[1]Hoja1!$A$9:$AM$276,7,0)</f>
        <v>0</v>
      </c>
      <c r="H114" s="15">
        <f>VLOOKUP($A114,[1]Hoja1!$A$9:$AM$276,5,0)+VLOOKUP($A114,[1]Hoja1!$A$9:$AM$276,6,0)</f>
        <v>0</v>
      </c>
      <c r="I114" s="15">
        <f>VLOOKUP($A114,[1]Hoja1!$A$9:$AM$276,4,0)</f>
        <v>0</v>
      </c>
      <c r="J114" s="15">
        <f>VLOOKUP($A114,[1]Hoja1!$A$9:$AM$276,9,0)</f>
        <v>0</v>
      </c>
      <c r="K114" s="15">
        <f>VLOOKUP($A114,[1]Hoja1!$A$9:$AM$276,8,0)</f>
        <v>1000</v>
      </c>
      <c r="L114" s="16">
        <f t="shared" si="37"/>
        <v>7467.9</v>
      </c>
      <c r="M114" s="15">
        <f>VLOOKUP($A114,[1]Hoja1!$A$9:$AM$276,33,0)</f>
        <v>0</v>
      </c>
      <c r="N114" s="16">
        <f t="shared" ref="N114:N115" si="39">+L114-M114</f>
        <v>7467.9</v>
      </c>
    </row>
    <row r="115" spans="1:14" s="11" customFormat="1" ht="13.5" customHeight="1" x14ac:dyDescent="0.25">
      <c r="A115" s="26" t="s">
        <v>166</v>
      </c>
      <c r="B115" s="13" t="s">
        <v>167</v>
      </c>
      <c r="C115" s="14" t="s">
        <v>61</v>
      </c>
      <c r="D115" s="14" t="s">
        <v>120</v>
      </c>
      <c r="E115" s="15">
        <v>208</v>
      </c>
      <c r="F115" s="15">
        <f>VLOOKUP($A115,[1]Hoja1!$A$9:$AM$276,3,0)</f>
        <v>7467.9</v>
      </c>
      <c r="G115" s="15">
        <f>VLOOKUP($A115,[1]Hoja1!$A$9:$AM$276,7,0)</f>
        <v>0</v>
      </c>
      <c r="H115" s="15">
        <f>VLOOKUP($A115,[1]Hoja1!$A$9:$AM$276,5,0)+VLOOKUP($A115,[1]Hoja1!$A$9:$AM$276,6,0)</f>
        <v>0</v>
      </c>
      <c r="I115" s="15">
        <f>VLOOKUP($A115,[1]Hoja1!$A$9:$AM$276,4,0)</f>
        <v>0</v>
      </c>
      <c r="J115" s="15">
        <f>VLOOKUP($A115,[1]Hoja1!$A$9:$AM$276,9,0)</f>
        <v>0</v>
      </c>
      <c r="K115" s="15">
        <f>VLOOKUP($A115,[1]Hoja1!$A$9:$AM$276,8,0)</f>
        <v>1000</v>
      </c>
      <c r="L115" s="16">
        <f t="shared" si="37"/>
        <v>7467.9</v>
      </c>
      <c r="M115" s="15">
        <f>VLOOKUP($A115,[1]Hoja1!$A$9:$AM$276,33,0)</f>
        <v>0</v>
      </c>
      <c r="N115" s="16">
        <f t="shared" si="39"/>
        <v>7467.9</v>
      </c>
    </row>
    <row r="116" spans="1:14" s="11" customFormat="1" ht="10.5" customHeight="1" x14ac:dyDescent="0.25">
      <c r="A116" s="26"/>
      <c r="B116" s="13"/>
      <c r="C116" s="14"/>
      <c r="D116" s="14"/>
      <c r="E116" s="15"/>
      <c r="F116" s="15"/>
      <c r="G116" s="14"/>
      <c r="H116" s="14"/>
      <c r="I116" s="14"/>
      <c r="J116" s="14"/>
      <c r="K116" s="14"/>
      <c r="L116" s="16"/>
      <c r="M116" s="16"/>
      <c r="N116" s="16"/>
    </row>
    <row r="117" spans="1:14" s="11" customFormat="1" ht="17.25" customHeight="1" x14ac:dyDescent="0.25">
      <c r="A117" s="6" t="s">
        <v>88</v>
      </c>
      <c r="B117" s="7"/>
      <c r="C117" s="8"/>
      <c r="D117" s="8"/>
      <c r="E117" s="9"/>
      <c r="F117" s="9"/>
      <c r="G117" s="8"/>
      <c r="H117" s="8"/>
      <c r="I117" s="8"/>
      <c r="J117" s="8"/>
      <c r="K117" s="8"/>
      <c r="L117" s="10"/>
      <c r="M117" s="10"/>
      <c r="N117" s="10"/>
    </row>
    <row r="118" spans="1:14" s="11" customFormat="1" ht="10.5" customHeight="1" x14ac:dyDescent="0.25">
      <c r="A118" s="26" t="s">
        <v>155</v>
      </c>
      <c r="B118" s="13" t="s">
        <v>156</v>
      </c>
      <c r="C118" s="14" t="s">
        <v>159</v>
      </c>
      <c r="D118" s="14" t="s">
        <v>120</v>
      </c>
      <c r="E118" s="15">
        <f t="shared" ref="E118:E119" si="40">+F118/30</f>
        <v>249</v>
      </c>
      <c r="F118" s="15">
        <f>VLOOKUP($A118,[1]Hoja1!$A$9:$AM$276,3,0)</f>
        <v>7470</v>
      </c>
      <c r="G118" s="15">
        <f>VLOOKUP($A118,[1]Hoja1!$A$9:$AM$276,7,0)</f>
        <v>0</v>
      </c>
      <c r="H118" s="15">
        <f>VLOOKUP($A118,[1]Hoja1!$A$9:$AM$276,5,0)+VLOOKUP($A118,[1]Hoja1!$A$9:$AM$276,6,0)</f>
        <v>0</v>
      </c>
      <c r="I118" s="15">
        <f>VLOOKUP($A118,[1]Hoja1!$A$9:$AM$276,4,0)</f>
        <v>0</v>
      </c>
      <c r="J118" s="15">
        <f>VLOOKUP($A118,[1]Hoja1!$A$9:$AM$276,9,0)</f>
        <v>1425</v>
      </c>
      <c r="K118" s="15">
        <f>VLOOKUP($A118,[1]Hoja1!$A$9:$AM$276,8,0)</f>
        <v>1000</v>
      </c>
      <c r="L118" s="16">
        <f t="shared" ref="L118:L119" si="41">SUM(F118:J118)</f>
        <v>8895</v>
      </c>
      <c r="M118" s="15">
        <f>VLOOKUP($A118,[1]Hoja1!$A$9:$AM$276,33,0)</f>
        <v>702.56</v>
      </c>
      <c r="N118" s="16">
        <f t="shared" ref="N118:N119" si="42">+L118-M118</f>
        <v>8192.44</v>
      </c>
    </row>
    <row r="119" spans="1:14" s="11" customFormat="1" ht="10.5" customHeight="1" x14ac:dyDescent="0.25">
      <c r="A119" s="26" t="s">
        <v>157</v>
      </c>
      <c r="B119" s="13" t="s">
        <v>158</v>
      </c>
      <c r="C119" s="14" t="s">
        <v>159</v>
      </c>
      <c r="D119" s="14" t="s">
        <v>120</v>
      </c>
      <c r="E119" s="15">
        <f t="shared" si="40"/>
        <v>249</v>
      </c>
      <c r="F119" s="15">
        <f>VLOOKUP($A119,[1]Hoja1!$A$9:$AM$276,3,0)</f>
        <v>7470</v>
      </c>
      <c r="G119" s="15">
        <f>VLOOKUP($A119,[1]Hoja1!$A$9:$AM$276,7,0)</f>
        <v>0</v>
      </c>
      <c r="H119" s="15">
        <f>VLOOKUP($A119,[1]Hoja1!$A$9:$AM$276,5,0)+VLOOKUP($A119,[1]Hoja1!$A$9:$AM$276,6,0)</f>
        <v>0</v>
      </c>
      <c r="I119" s="15">
        <f>VLOOKUP($A119,[1]Hoja1!$A$9:$AM$276,4,0)</f>
        <v>0</v>
      </c>
      <c r="J119" s="15">
        <f>VLOOKUP($A119,[1]Hoja1!$A$9:$AM$276,9,0)</f>
        <v>1425</v>
      </c>
      <c r="K119" s="15">
        <f>VLOOKUP($A119,[1]Hoja1!$A$9:$AM$276,8,0)</f>
        <v>1000</v>
      </c>
      <c r="L119" s="16">
        <f t="shared" si="41"/>
        <v>8895</v>
      </c>
      <c r="M119" s="15">
        <f>VLOOKUP($A119,[1]Hoja1!$A$9:$AM$276,33,0)</f>
        <v>702.56</v>
      </c>
      <c r="N119" s="16">
        <f t="shared" si="42"/>
        <v>8192.44</v>
      </c>
    </row>
    <row r="120" spans="1:14" s="11" customFormat="1" ht="10.5" customHeight="1" x14ac:dyDescent="0.25">
      <c r="A120" s="26"/>
      <c r="B120" s="13"/>
      <c r="C120" s="14"/>
      <c r="D120" s="14"/>
      <c r="E120" s="15"/>
      <c r="F120" s="15"/>
      <c r="G120" s="14"/>
      <c r="H120" s="14"/>
      <c r="I120" s="14"/>
      <c r="J120" s="14"/>
      <c r="K120" s="14"/>
      <c r="L120" s="16"/>
      <c r="M120" s="16"/>
      <c r="N120" s="16"/>
    </row>
    <row r="121" spans="1:14" s="11" customFormat="1" ht="17.25" customHeight="1" x14ac:dyDescent="0.25">
      <c r="A121" s="6" t="s">
        <v>89</v>
      </c>
      <c r="B121" s="7"/>
      <c r="C121" s="8"/>
      <c r="D121" s="8"/>
      <c r="E121" s="9"/>
      <c r="F121" s="9"/>
      <c r="G121" s="8"/>
      <c r="H121" s="8"/>
      <c r="I121" s="8"/>
      <c r="J121" s="8"/>
      <c r="K121" s="8"/>
      <c r="L121" s="10"/>
      <c r="M121" s="10"/>
      <c r="N121" s="10"/>
    </row>
    <row r="122" spans="1:14" s="11" customFormat="1" ht="10.5" customHeight="1" x14ac:dyDescent="0.25">
      <c r="A122" s="26" t="s">
        <v>223</v>
      </c>
      <c r="B122" s="13" t="s">
        <v>224</v>
      </c>
      <c r="C122" s="14" t="s">
        <v>16</v>
      </c>
      <c r="D122" s="14" t="s">
        <v>120</v>
      </c>
      <c r="E122" s="15">
        <f>+F122/30</f>
        <v>300</v>
      </c>
      <c r="F122" s="15">
        <f>VLOOKUP($A122,[1]Hoja1!$A$9:$AM$276,3,0)</f>
        <v>9000</v>
      </c>
      <c r="G122" s="15">
        <f>VLOOKUP($A122,[1]Hoja1!$A$9:$AM$276,7,0)</f>
        <v>0</v>
      </c>
      <c r="H122" s="15">
        <f>VLOOKUP($A122,[1]Hoja1!$A$9:$AM$276,5,0)+VLOOKUP($A122,[1]Hoja1!$A$9:$AM$276,6,0)</f>
        <v>0</v>
      </c>
      <c r="I122" s="15">
        <f>VLOOKUP($A122,[1]Hoja1!$A$9:$AM$276,4,0)</f>
        <v>0</v>
      </c>
      <c r="J122" s="15">
        <f>VLOOKUP($A122,[1]Hoja1!$A$9:$AM$276,9,0)</f>
        <v>4000</v>
      </c>
      <c r="K122" s="15">
        <f>VLOOKUP($A122,[1]Hoja1!$A$9:$AM$276,8,0)</f>
        <v>1000</v>
      </c>
      <c r="L122" s="16">
        <f>SUM(F122:J122)</f>
        <v>13000</v>
      </c>
      <c r="M122" s="15">
        <f>VLOOKUP($A122,[1]Hoja1!$A$9:$AM$276,33,0)</f>
        <v>1514.5</v>
      </c>
      <c r="N122" s="16">
        <f>+L122-M122</f>
        <v>11485.5</v>
      </c>
    </row>
    <row r="123" spans="1:14" s="11" customFormat="1" ht="10.5" customHeight="1" x14ac:dyDescent="0.25">
      <c r="A123" s="26"/>
      <c r="B123" s="13"/>
      <c r="C123" s="14"/>
      <c r="D123" s="14"/>
      <c r="E123" s="15"/>
      <c r="F123" s="15"/>
      <c r="G123" s="14"/>
      <c r="H123" s="14"/>
      <c r="I123" s="14"/>
      <c r="J123" s="14"/>
      <c r="K123" s="14"/>
      <c r="L123" s="16"/>
      <c r="M123" s="16"/>
      <c r="N123" s="16"/>
    </row>
    <row r="124" spans="1:14" s="11" customFormat="1" ht="17.25" customHeight="1" x14ac:dyDescent="0.25">
      <c r="A124" s="6" t="s">
        <v>104</v>
      </c>
      <c r="B124" s="7"/>
      <c r="C124" s="8"/>
      <c r="D124" s="8"/>
      <c r="E124" s="9"/>
      <c r="F124" s="9"/>
      <c r="G124" s="8"/>
      <c r="H124" s="8"/>
      <c r="I124" s="8"/>
      <c r="J124" s="8"/>
      <c r="K124" s="8"/>
      <c r="L124" s="10"/>
      <c r="M124" s="10"/>
      <c r="N124" s="10"/>
    </row>
    <row r="125" spans="1:14" s="11" customFormat="1" ht="10.5" customHeight="1" x14ac:dyDescent="0.25">
      <c r="A125" s="26" t="s">
        <v>142</v>
      </c>
      <c r="B125" s="13" t="s">
        <v>143</v>
      </c>
      <c r="C125" s="14" t="s">
        <v>204</v>
      </c>
      <c r="D125" s="14" t="s">
        <v>17</v>
      </c>
      <c r="E125" s="15">
        <f>+F125/30</f>
        <v>400</v>
      </c>
      <c r="F125" s="15">
        <f>VLOOKUP($A125,[1]Hoja1!$A$9:$AM$276,3,0)</f>
        <v>12000</v>
      </c>
      <c r="G125" s="15">
        <f>VLOOKUP($A125,[1]Hoja1!$A$9:$AM$276,7,0)</f>
        <v>0</v>
      </c>
      <c r="H125" s="15">
        <f>VLOOKUP($A125,[1]Hoja1!$A$9:$AM$276,5,0)+VLOOKUP($A125,[1]Hoja1!$A$9:$AM$276,6,0)</f>
        <v>0</v>
      </c>
      <c r="I125" s="15">
        <f>VLOOKUP($A125,[1]Hoja1!$A$9:$AM$276,4,0)</f>
        <v>0</v>
      </c>
      <c r="J125" s="15">
        <f>VLOOKUP($A125,[1]Hoja1!$A$9:$AM$276,9,0)</f>
        <v>8000</v>
      </c>
      <c r="K125" s="15">
        <f>VLOOKUP($A125,[1]Hoja1!$A$9:$AM$276,8,0)</f>
        <v>1000</v>
      </c>
      <c r="L125" s="16">
        <f>SUM(F125:J125)</f>
        <v>20000</v>
      </c>
      <c r="M125" s="15">
        <f>VLOOKUP($A125,[1]Hoja1!$A$9:$AM$276,33,0)</f>
        <v>3193.88</v>
      </c>
      <c r="N125" s="16">
        <f>+L125-M125</f>
        <v>16806.12</v>
      </c>
    </row>
    <row r="126" spans="1:14" s="11" customFormat="1" ht="10.5" customHeight="1" x14ac:dyDescent="0.25">
      <c r="A126" s="26"/>
      <c r="B126" s="13"/>
      <c r="C126" s="14"/>
      <c r="D126" s="14"/>
      <c r="E126" s="15"/>
      <c r="F126" s="15"/>
      <c r="G126" s="14"/>
      <c r="H126" s="14"/>
      <c r="I126" s="14"/>
      <c r="J126" s="14"/>
      <c r="K126" s="14"/>
      <c r="L126" s="16"/>
      <c r="M126" s="16"/>
      <c r="N126" s="16"/>
    </row>
    <row r="127" spans="1:14" s="11" customFormat="1" ht="17.25" customHeight="1" x14ac:dyDescent="0.25">
      <c r="A127" s="6" t="s">
        <v>122</v>
      </c>
      <c r="B127" s="7"/>
      <c r="C127" s="8"/>
      <c r="D127" s="8"/>
      <c r="E127" s="9"/>
      <c r="F127" s="9"/>
      <c r="G127" s="8"/>
      <c r="H127" s="8"/>
      <c r="I127" s="8"/>
      <c r="J127" s="8"/>
      <c r="K127" s="8"/>
      <c r="L127" s="10"/>
      <c r="M127" s="10"/>
      <c r="N127" s="10"/>
    </row>
    <row r="128" spans="1:14" s="11" customFormat="1" ht="10.5" customHeight="1" x14ac:dyDescent="0.25">
      <c r="A128" s="26" t="s">
        <v>121</v>
      </c>
      <c r="B128" s="13" t="s">
        <v>192</v>
      </c>
      <c r="C128" s="14" t="s">
        <v>135</v>
      </c>
      <c r="D128" s="14" t="s">
        <v>120</v>
      </c>
      <c r="E128" s="15">
        <f>+F128/30</f>
        <v>580.98</v>
      </c>
      <c r="F128" s="15">
        <f>VLOOKUP($A128,[1]Hoja1!$A$9:$AM$276,3,0)</f>
        <v>17429.400000000001</v>
      </c>
      <c r="G128" s="15">
        <f>VLOOKUP($A128,[1]Hoja1!$A$9:$AM$276,7,0)</f>
        <v>0</v>
      </c>
      <c r="H128" s="15">
        <f>VLOOKUP($A128,[1]Hoja1!$A$9:$AM$276,5,0)+VLOOKUP($A128,[1]Hoja1!$A$9:$AM$276,6,0)</f>
        <v>0</v>
      </c>
      <c r="I128" s="15">
        <f>VLOOKUP($A128,[1]Hoja1!$A$9:$AM$276,4,0)</f>
        <v>0</v>
      </c>
      <c r="J128" s="15">
        <f>VLOOKUP($A128,[1]Hoja1!$A$9:$AM$276,9,0)</f>
        <v>1570.6</v>
      </c>
      <c r="K128" s="15">
        <f>VLOOKUP($A128,[1]Hoja1!$A$9:$AM$276,8,0)</f>
        <v>1000</v>
      </c>
      <c r="L128" s="16">
        <f>SUM(F128:J128)</f>
        <v>19000</v>
      </c>
      <c r="M128" s="15">
        <f>VLOOKUP($A128,[1]Hoja1!$A$9:$AM$276,33,0)</f>
        <v>2976.06</v>
      </c>
      <c r="N128" s="16">
        <f>+L128-M128</f>
        <v>16023.94</v>
      </c>
    </row>
    <row r="129" spans="1:14" s="11" customFormat="1" ht="10.5" customHeight="1" x14ac:dyDescent="0.25">
      <c r="A129" s="26"/>
      <c r="B129" s="13"/>
      <c r="C129" s="14"/>
      <c r="D129" s="14"/>
      <c r="E129" s="15"/>
      <c r="F129" s="15"/>
      <c r="G129" s="14"/>
      <c r="H129" s="14"/>
      <c r="I129" s="14"/>
      <c r="J129" s="14"/>
      <c r="K129" s="14"/>
      <c r="L129" s="16"/>
      <c r="M129" s="16"/>
      <c r="N129" s="16"/>
    </row>
    <row r="130" spans="1:14" s="11" customFormat="1" ht="17.25" customHeight="1" x14ac:dyDescent="0.25">
      <c r="A130" s="6" t="s">
        <v>90</v>
      </c>
      <c r="B130" s="7"/>
      <c r="C130" s="8"/>
      <c r="D130" s="8"/>
      <c r="E130" s="9"/>
      <c r="F130" s="9"/>
      <c r="G130" s="8"/>
      <c r="H130" s="8"/>
      <c r="I130" s="8"/>
      <c r="J130" s="8"/>
      <c r="K130" s="8"/>
      <c r="L130" s="10"/>
      <c r="M130" s="10"/>
      <c r="N130" s="10"/>
    </row>
    <row r="131" spans="1:14" s="11" customFormat="1" ht="10.5" customHeight="1" x14ac:dyDescent="0.25">
      <c r="A131" s="26" t="s">
        <v>91</v>
      </c>
      <c r="B131" s="13" t="s">
        <v>92</v>
      </c>
      <c r="C131" s="14" t="s">
        <v>16</v>
      </c>
      <c r="D131" s="14" t="s">
        <v>17</v>
      </c>
      <c r="E131" s="15">
        <f>+F131/30</f>
        <v>248.92999999999998</v>
      </c>
      <c r="F131" s="15">
        <f>VLOOKUP($A131,[1]Hoja1!$A$9:$AM$276,3,0)</f>
        <v>7467.9</v>
      </c>
      <c r="G131" s="15">
        <f>VLOOKUP($A131,[1]Hoja1!$A$9:$AM$276,7,0)</f>
        <v>0</v>
      </c>
      <c r="H131" s="15">
        <f>VLOOKUP($A131,[1]Hoja1!$A$9:$AM$276,5,0)+VLOOKUP($A131,[1]Hoja1!$A$9:$AM$276,6,0)</f>
        <v>0</v>
      </c>
      <c r="I131" s="15">
        <f>VLOOKUP($A131,[1]Hoja1!$A$9:$AM$276,4,0)</f>
        <v>0</v>
      </c>
      <c r="J131" s="15">
        <f>VLOOKUP($A131,[1]Hoja1!$A$9:$AM$276,9,0)</f>
        <v>0</v>
      </c>
      <c r="K131" s="15">
        <f>VLOOKUP($A131,[1]Hoja1!$A$9:$AM$276,8,0)</f>
        <v>1000</v>
      </c>
      <c r="L131" s="16">
        <f>SUM(F131:J131)</f>
        <v>7467.9</v>
      </c>
      <c r="M131" s="15">
        <f>VLOOKUP($A131,[1]Hoja1!$A$9:$AM$276,33,0)</f>
        <v>0</v>
      </c>
      <c r="N131" s="16">
        <f>+L131-M131</f>
        <v>7467.9</v>
      </c>
    </row>
    <row r="132" spans="1:14" s="11" customFormat="1" ht="10.5" customHeight="1" x14ac:dyDescent="0.25">
      <c r="A132" s="26"/>
      <c r="B132" s="13"/>
      <c r="C132" s="14"/>
      <c r="D132" s="14"/>
      <c r="E132" s="15"/>
      <c r="F132" s="15"/>
      <c r="G132" s="14"/>
      <c r="H132" s="14"/>
      <c r="I132" s="14"/>
      <c r="J132" s="14"/>
      <c r="K132" s="14"/>
      <c r="L132" s="16"/>
      <c r="M132" s="16"/>
      <c r="N132" s="16"/>
    </row>
    <row r="133" spans="1:14" s="11" customFormat="1" ht="17.25" customHeight="1" x14ac:dyDescent="0.25">
      <c r="A133" s="6" t="s">
        <v>93</v>
      </c>
      <c r="B133" s="7"/>
      <c r="C133" s="8"/>
      <c r="D133" s="8"/>
      <c r="E133" s="9"/>
      <c r="F133" s="9"/>
      <c r="G133" s="8"/>
      <c r="H133" s="8"/>
      <c r="I133" s="8"/>
      <c r="J133" s="8"/>
      <c r="K133" s="8"/>
      <c r="L133" s="10"/>
      <c r="M133" s="10"/>
      <c r="N133" s="10"/>
    </row>
    <row r="134" spans="1:14" s="11" customFormat="1" ht="10.5" customHeight="1" x14ac:dyDescent="0.25">
      <c r="A134" s="26" t="s">
        <v>97</v>
      </c>
      <c r="B134" s="18" t="s">
        <v>94</v>
      </c>
      <c r="C134" s="14" t="s">
        <v>16</v>
      </c>
      <c r="D134" s="14" t="s">
        <v>120</v>
      </c>
      <c r="E134" s="15">
        <f>+F134/30</f>
        <v>248.92999999999998</v>
      </c>
      <c r="F134" s="15">
        <f>VLOOKUP($A134,[1]Hoja1!$A$9:$AM$276,3,0)</f>
        <v>7467.9</v>
      </c>
      <c r="G134" s="15">
        <f>VLOOKUP($A134,[1]Hoja1!$A$9:$AM$276,7,0)</f>
        <v>0</v>
      </c>
      <c r="H134" s="15">
        <f>VLOOKUP($A134,[1]Hoja1!$A$9:$AM$276,5,0)+VLOOKUP($A134,[1]Hoja1!$A$9:$AM$276,6,0)</f>
        <v>0</v>
      </c>
      <c r="I134" s="15">
        <f>VLOOKUP($A134,[1]Hoja1!$A$9:$AM$276,4,0)</f>
        <v>0</v>
      </c>
      <c r="J134" s="15">
        <f>VLOOKUP($A134,[1]Hoja1!$A$9:$AM$276,9,0)</f>
        <v>0</v>
      </c>
      <c r="K134" s="15">
        <f>VLOOKUP($A134,[1]Hoja1!$A$9:$AM$276,8,0)</f>
        <v>1000</v>
      </c>
      <c r="L134" s="16">
        <f>SUM(F134:J134)</f>
        <v>7467.9</v>
      </c>
      <c r="M134" s="15">
        <f>VLOOKUP($A134,[1]Hoja1!$A$9:$AM$276,33,0)</f>
        <v>0</v>
      </c>
      <c r="N134" s="16">
        <f>+L134-M134</f>
        <v>7467.9</v>
      </c>
    </row>
    <row r="135" spans="1:14" ht="15" customHeight="1" x14ac:dyDescent="0.25">
      <c r="L135" s="21"/>
      <c r="M135" s="21"/>
      <c r="N135" s="21"/>
    </row>
    <row r="136" spans="1:14" s="11" customFormat="1" ht="17.25" customHeight="1" x14ac:dyDescent="0.25">
      <c r="A136" s="6" t="s">
        <v>150</v>
      </c>
      <c r="B136" s="7"/>
      <c r="C136" s="8"/>
      <c r="D136" s="8"/>
      <c r="E136" s="9"/>
      <c r="F136" s="9"/>
      <c r="G136" s="8"/>
      <c r="H136" s="8"/>
      <c r="I136" s="8"/>
      <c r="J136" s="8"/>
      <c r="K136" s="8"/>
      <c r="L136" s="10"/>
      <c r="M136" s="10"/>
      <c r="N136" s="10"/>
    </row>
    <row r="137" spans="1:14" s="11" customFormat="1" ht="10.5" customHeight="1" x14ac:dyDescent="0.25">
      <c r="A137" s="26" t="s">
        <v>151</v>
      </c>
      <c r="B137" s="18" t="s">
        <v>152</v>
      </c>
      <c r="C137" s="14" t="s">
        <v>203</v>
      </c>
      <c r="D137" s="14" t="s">
        <v>120</v>
      </c>
      <c r="E137" s="15">
        <v>228</v>
      </c>
      <c r="F137" s="15">
        <f>VLOOKUP($A137,[1]Hoja1!$A$9:$AM$276,3,0)</f>
        <v>7470</v>
      </c>
      <c r="G137" s="15">
        <f>VLOOKUP($A137,[1]Hoja1!$A$9:$AM$276,7,0)</f>
        <v>0</v>
      </c>
      <c r="H137" s="15">
        <f>VLOOKUP($A137,[1]Hoja1!$A$9:$AM$276,5,0)+VLOOKUP($A137,[1]Hoja1!$A$9:$AM$276,6,0)</f>
        <v>0</v>
      </c>
      <c r="I137" s="15">
        <f>VLOOKUP($A137,[1]Hoja1!$A$9:$AM$276,4,0)</f>
        <v>0</v>
      </c>
      <c r="J137" s="15">
        <f>VLOOKUP($A137,[1]Hoja1!$A$9:$AM$276,9,0)</f>
        <v>3755.76</v>
      </c>
      <c r="K137" s="15">
        <f>VLOOKUP($A137,[1]Hoja1!$A$9:$AM$276,8,0)</f>
        <v>1000</v>
      </c>
      <c r="L137" s="16">
        <f>SUM(F137:J137)</f>
        <v>11225.76</v>
      </c>
      <c r="M137" s="15">
        <f>VLOOKUP($A137,[1]Hoja1!$A$9:$AM$276,33,0)</f>
        <v>1225.76</v>
      </c>
      <c r="N137" s="16">
        <f>+L137-M137</f>
        <v>10000</v>
      </c>
    </row>
    <row r="138" spans="1:14" ht="15" customHeight="1" x14ac:dyDescent="0.25">
      <c r="L138" s="21"/>
      <c r="M138" s="21"/>
      <c r="N138" s="21"/>
    </row>
    <row r="139" spans="1:14" s="11" customFormat="1" ht="17.25" customHeight="1" x14ac:dyDescent="0.25">
      <c r="A139" s="6" t="s">
        <v>146</v>
      </c>
      <c r="B139" s="7"/>
      <c r="C139" s="8"/>
      <c r="D139" s="8"/>
      <c r="E139" s="9"/>
      <c r="F139" s="9"/>
      <c r="G139" s="8"/>
      <c r="H139" s="8"/>
      <c r="I139" s="8"/>
      <c r="J139" s="8"/>
      <c r="K139" s="8"/>
      <c r="L139" s="10"/>
      <c r="M139" s="10"/>
      <c r="N139" s="10"/>
    </row>
    <row r="140" spans="1:14" s="11" customFormat="1" ht="10.5" customHeight="1" x14ac:dyDescent="0.25">
      <c r="A140" s="26" t="s">
        <v>147</v>
      </c>
      <c r="B140" s="18" t="s">
        <v>148</v>
      </c>
      <c r="C140" s="14" t="s">
        <v>149</v>
      </c>
      <c r="D140" s="14" t="s">
        <v>120</v>
      </c>
      <c r="E140" s="15">
        <v>208</v>
      </c>
      <c r="F140" s="15">
        <f>VLOOKUP($A140,[1]Hoja1!$A$9:$AM$276,3,0)</f>
        <v>7470</v>
      </c>
      <c r="G140" s="15">
        <f>VLOOKUP($A140,[1]Hoja1!$A$9:$AM$276,7,0)</f>
        <v>0</v>
      </c>
      <c r="H140" s="15">
        <f>VLOOKUP($A140,[1]Hoja1!$A$9:$AM$276,5,0)+VLOOKUP($A140,[1]Hoja1!$A$9:$AM$276,6,0)</f>
        <v>0</v>
      </c>
      <c r="I140" s="15">
        <f>VLOOKUP($A140,[1]Hoja1!$A$9:$AM$276,4,0)</f>
        <v>0</v>
      </c>
      <c r="J140" s="15">
        <f>VLOOKUP($A140,[1]Hoja1!$A$9:$AM$276,9,0)</f>
        <v>3755.76</v>
      </c>
      <c r="K140" s="15">
        <f>VLOOKUP($A140,[1]Hoja1!$A$9:$AM$276,8,0)</f>
        <v>1000</v>
      </c>
      <c r="L140" s="16">
        <f>SUM(F140:J140)</f>
        <v>11225.76</v>
      </c>
      <c r="M140" s="15">
        <f>VLOOKUP($A140,[1]Hoja1!$A$9:$AM$276,33,0)</f>
        <v>1225.76</v>
      </c>
      <c r="N140" s="16">
        <f>+L140-M140</f>
        <v>10000</v>
      </c>
    </row>
    <row r="141" spans="1:14" ht="15" customHeight="1" x14ac:dyDescent="0.25">
      <c r="L141" s="21"/>
      <c r="M141" s="21"/>
      <c r="N141" s="21"/>
    </row>
    <row r="142" spans="1:14" ht="16.5" customHeight="1" x14ac:dyDescent="0.25">
      <c r="L142" s="21"/>
      <c r="M142" s="21"/>
      <c r="N142" s="21"/>
    </row>
    <row r="144" spans="1:14" ht="17.25" hidden="1" customHeight="1" x14ac:dyDescent="0.25">
      <c r="L144" s="22">
        <f>SUM(L7:L141)</f>
        <v>984504.08000000031</v>
      </c>
      <c r="M144" s="22">
        <f>SUM(M7:M141)</f>
        <v>172330.97999999998</v>
      </c>
      <c r="N144" s="22">
        <f>SUM(N7:N141)</f>
        <v>812173.10000000021</v>
      </c>
    </row>
    <row r="145" spans="10:14" ht="17.25" hidden="1" customHeight="1" x14ac:dyDescent="0.2">
      <c r="J145" s="20"/>
      <c r="K145" s="20"/>
      <c r="L145" s="25">
        <v>984504.08</v>
      </c>
      <c r="M145" s="25">
        <v>172330.98</v>
      </c>
      <c r="N145" s="25">
        <v>812173.1</v>
      </c>
    </row>
    <row r="146" spans="10:14" ht="17.25" hidden="1" customHeight="1" x14ac:dyDescent="0.2">
      <c r="L146" s="24">
        <f>+L144-L145</f>
        <v>0</v>
      </c>
      <c r="M146" s="24">
        <f t="shared" ref="M146:N146" si="43">+M144-M145</f>
        <v>0</v>
      </c>
      <c r="N146" s="24">
        <f t="shared" si="43"/>
        <v>0</v>
      </c>
    </row>
    <row r="147" spans="10:14" ht="17.25" customHeight="1" x14ac:dyDescent="0.2">
      <c r="L147" s="25"/>
      <c r="M147" s="25"/>
      <c r="N147" s="25"/>
    </row>
    <row r="148" spans="10:14" ht="17.25" customHeight="1" x14ac:dyDescent="0.2">
      <c r="L148" s="25"/>
      <c r="M148" s="25"/>
      <c r="N148" s="25"/>
    </row>
    <row r="149" spans="10:14" ht="17.25" customHeight="1" x14ac:dyDescent="0.25">
      <c r="L149" s="23"/>
      <c r="M149" s="23"/>
      <c r="N149" s="23"/>
    </row>
    <row r="150" spans="10:14" ht="17.25" customHeight="1" x14ac:dyDescent="0.25"/>
    <row r="151" spans="10:14" ht="17.25" customHeight="1" x14ac:dyDescent="0.25"/>
    <row r="152" spans="10:14" ht="17.25" customHeight="1" x14ac:dyDescent="0.25"/>
    <row r="153" spans="10:14" ht="17.25" customHeight="1" x14ac:dyDescent="0.25"/>
    <row r="154" spans="10:14" ht="17.25" customHeight="1" x14ac:dyDescent="0.25"/>
    <row r="155" spans="10:14" ht="17.25" customHeight="1" x14ac:dyDescent="0.25"/>
    <row r="156" spans="10:14" ht="17.25" customHeight="1" x14ac:dyDescent="0.25"/>
    <row r="157" spans="10:14" ht="17.25" customHeight="1" x14ac:dyDescent="0.25"/>
    <row r="158" spans="10:14" ht="17.25" customHeight="1" x14ac:dyDescent="0.25"/>
    <row r="159" spans="10:14" ht="17.25" customHeight="1" x14ac:dyDescent="0.25"/>
    <row r="160" spans="10:14" ht="17.25" customHeight="1" x14ac:dyDescent="0.25"/>
    <row r="161" ht="17.25" customHeight="1" x14ac:dyDescent="0.25"/>
    <row r="162" ht="17.25" customHeight="1" x14ac:dyDescent="0.25"/>
    <row r="163" ht="17.25" customHeight="1" x14ac:dyDescent="0.25"/>
    <row r="164" ht="17.25" customHeight="1" x14ac:dyDescent="0.25"/>
    <row r="165" ht="17.25" customHeight="1" x14ac:dyDescent="0.25"/>
    <row r="166" ht="17.25" customHeight="1" x14ac:dyDescent="0.25"/>
    <row r="167" ht="17.25" customHeight="1" x14ac:dyDescent="0.25"/>
    <row r="168" ht="17.25" customHeight="1" x14ac:dyDescent="0.25"/>
    <row r="169" ht="17.25" customHeight="1" x14ac:dyDescent="0.25"/>
    <row r="170" ht="17.25" customHeight="1" x14ac:dyDescent="0.25"/>
    <row r="171" ht="17.25" customHeight="1" x14ac:dyDescent="0.25"/>
    <row r="172" ht="17.25" customHeight="1" x14ac:dyDescent="0.25"/>
    <row r="173" ht="17.25" customHeight="1" x14ac:dyDescent="0.25"/>
    <row r="174" ht="17.25" customHeight="1" x14ac:dyDescent="0.25"/>
    <row r="175" ht="17.25" customHeight="1" x14ac:dyDescent="0.25"/>
    <row r="176" ht="17.25" customHeight="1" x14ac:dyDescent="0.25"/>
    <row r="177" ht="17.25" customHeight="1" x14ac:dyDescent="0.25"/>
    <row r="178" ht="17.25" customHeight="1" x14ac:dyDescent="0.25"/>
    <row r="179" ht="17.25" customHeight="1" x14ac:dyDescent="0.25"/>
    <row r="180" ht="17.25" customHeight="1" x14ac:dyDescent="0.25"/>
    <row r="181" ht="17.25" customHeight="1" x14ac:dyDescent="0.25"/>
    <row r="182" ht="17.25" customHeight="1" x14ac:dyDescent="0.25"/>
    <row r="183" ht="17.25" customHeight="1" x14ac:dyDescent="0.25"/>
    <row r="184" ht="17.25" customHeight="1" x14ac:dyDescent="0.25"/>
    <row r="185" ht="17.25" customHeight="1" x14ac:dyDescent="0.25"/>
    <row r="186" ht="17.25" customHeight="1" x14ac:dyDescent="0.25"/>
    <row r="187" ht="17.25" customHeight="1" x14ac:dyDescent="0.25"/>
    <row r="188" ht="17.25" customHeight="1" x14ac:dyDescent="0.25"/>
    <row r="189" ht="17.25" customHeight="1" x14ac:dyDescent="0.25"/>
    <row r="190" ht="17.25" customHeight="1" x14ac:dyDescent="0.25"/>
    <row r="191" ht="17.25" customHeight="1" x14ac:dyDescent="0.25"/>
    <row r="192" ht="17.25" customHeight="1" x14ac:dyDescent="0.25"/>
    <row r="193" ht="17.25" customHeight="1" x14ac:dyDescent="0.25"/>
    <row r="194" ht="17.25" customHeight="1" x14ac:dyDescent="0.25"/>
    <row r="195" ht="17.25" customHeight="1" x14ac:dyDescent="0.25"/>
    <row r="196" ht="17.25" customHeight="1" x14ac:dyDescent="0.25"/>
  </sheetData>
  <autoFilter ref="A6:N143" xr:uid="{00000000-0009-0000-0000-000000000000}"/>
  <mergeCells count="11">
    <mergeCell ref="N5:N6"/>
    <mergeCell ref="A1:N1"/>
    <mergeCell ref="A2:N2"/>
    <mergeCell ref="A3:N3"/>
    <mergeCell ref="A5:A6"/>
    <mergeCell ref="B5:B6"/>
    <mergeCell ref="C5:C6"/>
    <mergeCell ref="D5:D6"/>
    <mergeCell ref="E5:J5"/>
    <mergeCell ref="L5:L6"/>
    <mergeCell ref="M5:M6"/>
  </mergeCells>
  <conditionalFormatting sqref="L145:N145">
    <cfRule type="cellIs" dxfId="1" priority="1" operator="lessThan">
      <formula>0</formula>
    </cfRule>
  </conditionalFormatting>
  <conditionalFormatting sqref="L148:N148">
    <cfRule type="cellIs" dxfId="0" priority="7" operator="lessThan">
      <formula>0</formula>
    </cfRule>
  </conditionalFormatting>
  <printOptions horizontalCentered="1"/>
  <pageMargins left="0.32" right="0.37" top="0.46" bottom="0.43307086614173229" header="0.31496062992125984" footer="0.23622047244094491"/>
  <pageSetup scale="45" fitToHeight="4" orientation="landscape" horizontalDpi="4294967293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Junio</vt:lpstr>
      <vt:lpstr>Junio!Área_de_impresión</vt:lpstr>
      <vt:lpstr>Junio!Títulos_a_imprimir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Finanzas01</cp:lastModifiedBy>
  <cp:lastPrinted>2023-06-28T18:53:41Z</cp:lastPrinted>
  <dcterms:created xsi:type="dcterms:W3CDTF">2019-06-26T21:08:16Z</dcterms:created>
  <dcterms:modified xsi:type="dcterms:W3CDTF">2024-07-01T22:12:44Z</dcterms:modified>
</cp:coreProperties>
</file>